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ise Key data" sheetId="1" r:id="rId4"/>
    <sheet state="visible" name="Wise shares 2022" sheetId="2" r:id="rId5"/>
    <sheet state="visible" name="Wise regulators" sheetId="3" r:id="rId6"/>
    <sheet state="hidden" name="Chart Data Hidden" sheetId="4" r:id="rId7"/>
  </sheets>
  <definedNames>
    <definedName hidden="1" localSheetId="2" name="_xlnm._FilterDatabase">'Wise regulators'!$A$12:$F$33</definedName>
  </definedNames>
  <calcPr/>
  <extLst>
    <ext uri="GoogleSheetsCustomDataVersion1">
      <go:sheetsCustomData xmlns:go="http://customooxmlschemas.google.com/" r:id="rId8" roundtripDataSignature="AMtx7mjlJAjftxQxU7d6Ui6Zaf9Vyeumww=="/>
    </ext>
  </extLst>
</workbook>
</file>

<file path=xl/comments1.xml><?xml version="1.0" encoding="utf-8"?>
<comments xmlns:r="http://schemas.openxmlformats.org/officeDocument/2006/relationships" xmlns="http://schemas.openxmlformats.org/spreadsheetml/2006/main">
  <authors>
    <author/>
  </authors>
  <commentList>
    <comment authorId="0" ref="E29">
      <text>
        <t xml:space="preserve">======
ID#AAAAsjYOh30
tc={08BC7590-28D1-471D-A9CE-2DDABF957054}    (2023-03-07 10:11:48)
[Threaded comment]
Your version of Excel allows you to read this threaded comment; however, any edits to it will get removed if the file is opened in a newer version of Excel. Learn more: https://go.microsoft.com/fwlink/?linkid=870924
Comment:
    https://register.fca.org.uk/s/firm?id=0014G00002xMQZ5QAO</t>
      </text>
    </comment>
    <comment authorId="0" ref="E28">
      <text>
        <t xml:space="preserve">======
ID#AAAAsjYOh3w
tc={9F60E934-39B0-4B7E-AB10-0E086BC73F4B}    (2023-03-07 10:11:48)
[Threaded comment]
Your version of Excel allows you to read this threaded comment; however, any edits to it will get removed if the file is opened in a newer version of Excel. Learn more: https://go.microsoft.com/fwlink/?linkid=870924
Comment:
    https://register.fca.org.uk/s/firm?id=0010X00004RLmTUQA1</t>
      </text>
    </comment>
    <comment authorId="0" ref="E27">
      <text>
        <t xml:space="preserve">======
ID#AAAAsjYOh3s
tc={CA80F3DC-00AD-4C99-94E0-C8A1F0F88726}    (2023-03-07 10:11:48)
[Threaded comment]
Your version of Excel allows you to read this threaded comment; however, any edits to it will get removed if the file is opened in a newer version of Excel. Learn more: https://go.microsoft.com/fwlink/?linkid=870924
Comment:
    https://register.fca.org.uk/s/firm?id=001b000001EjC6SAAV</t>
      </text>
    </comment>
    <comment authorId="0" ref="B15">
      <text>
        <t xml:space="preserve">======
ID#AAAAsjYOh3o
tc={33658876-D686-45C3-BEF3-9187119618E4}    (2023-03-07 10:11:48)
[Threaded comment]
Your version of Excel allows you to read this threaded comment; however, any edits to it will get removed if the file is opened in a newer version of Excel. Learn more: https://go.microsoft.com/fwlink/?linkid=870924
Comment:
    After the brexit in 2021 they needed to obtain authorisation, and limit activites 
Reply:
    https://www.nbb.be/en/articles/end-transitional-regime-provision-investment-services-performance-investment-activities</t>
      </text>
    </comment>
    <comment authorId="0" ref="E13">
      <text>
        <t xml:space="preserve">======
ID#AAAAsjYOh3k
tc={7F11272D-9917-406A-86B1-96169A4F8907}    (2023-03-07 10:11:48)
[Threaded comment]
Your version of Excel allows you to read this threaded comment; however, any edits to it will get removed if the file is opened in a newer version of Excel. Learn more: https://go.microsoft.com/fwlink/?linkid=870924
Comment:
    A purchased payment facility (PPF) is a facility under which a holder of stored value makes payment to another person on behalf of the user of the facility. Regulatory oversight of PPF providers is split between APRA, the Australian Securities and Investment Commission and the Reserve Bank of Australia. APRA authorises large PPF providers whose facilities are widely available and accepted as a means of payment, and are redeemable for Australian currency on demand by the user.</t>
      </text>
    </comment>
  </commentList>
  <extLst>
    <ext uri="GoogleSheetsCustomDataVersion1">
      <go:sheetsCustomData xmlns:go="http://customooxmlschemas.google.com/" r:id="rId1" roundtripDataSignature="AMtx7mhpvv3d1htS8JOw2XGm0IgvCb4o9A=="/>
    </ext>
  </extLst>
</comments>
</file>

<file path=xl/sharedStrings.xml><?xml version="1.0" encoding="utf-8"?>
<sst xmlns="http://schemas.openxmlformats.org/spreadsheetml/2006/main" count="194" uniqueCount="169">
  <si>
    <t>Key Financial Data</t>
  </si>
  <si>
    <t> </t>
  </si>
  <si>
    <t>Funding and Valuation</t>
  </si>
  <si>
    <t xml:space="preserve"> </t>
  </si>
  <si>
    <t>Funding raised by year ($USD)</t>
  </si>
  <si>
    <t>Accumulated funding (USD $m)</t>
  </si>
  <si>
    <t>Valuation ($Bn )</t>
  </si>
  <si>
    <t>Exchange rate</t>
  </si>
  <si>
    <t>Revenue &amp; Profit / Loss</t>
  </si>
  <si>
    <t>Financial Year</t>
  </si>
  <si>
    <t>Revenue (£m)</t>
  </si>
  <si>
    <t>Costs (£m)</t>
  </si>
  <si>
    <t>Profit/Loss (£m)</t>
  </si>
  <si>
    <t>Revenue Streams</t>
  </si>
  <si>
    <t>Millions (£)</t>
  </si>
  <si>
    <t>Interest Income</t>
  </si>
  <si>
    <t>Fees and Commision</t>
  </si>
  <si>
    <t>Other operating Income</t>
  </si>
  <si>
    <t>Total Revenue 2022</t>
  </si>
  <si>
    <t>Income Breakdown</t>
  </si>
  <si>
    <t>2021</t>
  </si>
  <si>
    <t>2022</t>
  </si>
  <si>
    <t>Transaction income</t>
  </si>
  <si>
    <t>Subscription income</t>
  </si>
  <si>
    <t>Other Operating Income</t>
  </si>
  <si>
    <t>Cash and balances at central banks</t>
  </si>
  <si>
    <t>Loans and advances
to customers</t>
  </si>
  <si>
    <t>Treasury assets</t>
  </si>
  <si>
    <t>Interest income on leases</t>
  </si>
  <si>
    <t>Other interest income</t>
  </si>
  <si>
    <t>Total Revenue</t>
  </si>
  <si>
    <t>Operating Costs</t>
  </si>
  <si>
    <t>000 (£)</t>
  </si>
  <si>
    <t>Legal and professional fees</t>
  </si>
  <si>
    <t>Employee Benefit</t>
  </si>
  <si>
    <t>Administrative expenses</t>
  </si>
  <si>
    <t>Technology costs</t>
  </si>
  <si>
    <t>Marketing</t>
  </si>
  <si>
    <t>Depreciation and amortization</t>
  </si>
  <si>
    <t>Total Operating Costs</t>
  </si>
  <si>
    <t>Customer Deposits</t>
  </si>
  <si>
    <t>Deposits (000 £)</t>
  </si>
  <si>
    <t>Interest Income (Cash and balances
at central banks)</t>
  </si>
  <si>
    <t>Gross Lending</t>
  </si>
  <si>
    <t>Overdrafts and overdrawn balances</t>
  </si>
  <si>
    <t>Loans Balances</t>
  </si>
  <si>
    <t>Total Gross Lending</t>
  </si>
  <si>
    <t>Interest Income (Loans and advances)</t>
  </si>
  <si>
    <t>N</t>
  </si>
  <si>
    <t>Loans</t>
  </si>
  <si>
    <t>Unit Economics</t>
  </si>
  <si>
    <t>Revenue per customer (£)</t>
  </si>
  <si>
    <t>Net profit profit / loss per customer (£)</t>
  </si>
  <si>
    <t>Direct cost per customer (£)</t>
  </si>
  <si>
    <t>Revenue per Customer</t>
  </si>
  <si>
    <t>Revenue  (£)</t>
  </si>
  <si>
    <t>Customer</t>
  </si>
  <si>
    <t>Wise shares hold by employees</t>
  </si>
  <si>
    <t xml:space="preserve">Total interests (Number of shares) </t>
  </si>
  <si>
    <t>Kristo</t>
  </si>
  <si>
    <t>Matthew</t>
  </si>
  <si>
    <t>David</t>
  </si>
  <si>
    <t>Terri</t>
  </si>
  <si>
    <t>Ingo</t>
  </si>
  <si>
    <t>Hooi</t>
  </si>
  <si>
    <t>Clare Gilmartin</t>
  </si>
  <si>
    <t>Alastair</t>
  </si>
  <si>
    <t>Taavet</t>
  </si>
  <si>
    <t>Dean</t>
  </si>
  <si>
    <t>TOTAL</t>
  </si>
  <si>
    <t>REGULATION</t>
  </si>
  <si>
    <t>Country</t>
  </si>
  <si>
    <t>Registration Date</t>
  </si>
  <si>
    <t>Name</t>
  </si>
  <si>
    <t>Regulator</t>
  </si>
  <si>
    <t>Permission to:</t>
  </si>
  <si>
    <t xml:space="preserve">Number </t>
  </si>
  <si>
    <t>Australia</t>
  </si>
  <si>
    <t xml:space="preserve">Wise Australia Pty Ltd. </t>
  </si>
  <si>
    <t>ASIC, AFSL and APRA</t>
  </si>
  <si>
    <t>AUSTRALIAN FINANCIAL SERVICES LICENCE</t>
  </si>
  <si>
    <t>Purchased payment facility provider</t>
  </si>
  <si>
    <t xml:space="preserve">Belgium and the European Economic area (EEA) </t>
  </si>
  <si>
    <t>Wise Europe SA</t>
  </si>
  <si>
    <t>Bank of Belgium</t>
  </si>
  <si>
    <t>Payment institution authorized by the National Bank of Belgium</t>
  </si>
  <si>
    <t>0713629988</t>
  </si>
  <si>
    <t>Brazil</t>
  </si>
  <si>
    <t>Wise Brasil Corretora de Cambio Ltda.</t>
  </si>
  <si>
    <t xml:space="preserve">Central Bank of Brazil </t>
  </si>
  <si>
    <t>Exchange brookerage firm</t>
  </si>
  <si>
    <t>CNPJ 36,588,217/0001-01</t>
  </si>
  <si>
    <t xml:space="preserve">Wise Brazil Pagamentos Ltda. </t>
  </si>
  <si>
    <t>It does not have authorisation</t>
  </si>
  <si>
    <t>Payment institution, issuer of electronic money</t>
  </si>
  <si>
    <t>Canada</t>
  </si>
  <si>
    <t xml:space="preserve">Wise Payments Canada INC. </t>
  </si>
  <si>
    <t>Financial Transactions and Reports Analysis Centre of Canada</t>
  </si>
  <si>
    <t xml:space="preserve">Money Service Business, Foreign exchange dealing, money transferring </t>
  </si>
  <si>
    <t>M15193392</t>
  </si>
  <si>
    <t>Hong Kong</t>
  </si>
  <si>
    <t>Wise Payments Limited</t>
  </si>
  <si>
    <t>Custom and Excise Department</t>
  </si>
  <si>
    <t>Money Serivce Operator</t>
  </si>
  <si>
    <t>15-01-01584</t>
  </si>
  <si>
    <t>India</t>
  </si>
  <si>
    <t xml:space="preserve">Reserve Bank of India </t>
  </si>
  <si>
    <t>Facilitating outward remittances from India</t>
  </si>
  <si>
    <t>Indonesia</t>
  </si>
  <si>
    <t>PT Wise Payments Indonesia</t>
  </si>
  <si>
    <t>Bank Indonesia</t>
  </si>
  <si>
    <t>Fund transfer operator</t>
  </si>
  <si>
    <t>21/304/DKI/B/14-001</t>
  </si>
  <si>
    <t>Japan</t>
  </si>
  <si>
    <t>Wise payments Japan K.K.</t>
  </si>
  <si>
    <t xml:space="preserve">Kanto Local Financial Bureau </t>
  </si>
  <si>
    <t xml:space="preserve">Funds Transfer Service Provider </t>
  </si>
  <si>
    <t>00040</t>
  </si>
  <si>
    <t>Malaysia</t>
  </si>
  <si>
    <t>Wise Payments  Malaysia Sdn. Bhd.</t>
  </si>
  <si>
    <t>Laws of Malaysia by the Bank Negara Malaysia</t>
  </si>
  <si>
    <t>Remittance, money- changing and e-money issurance business</t>
  </si>
  <si>
    <t>New Zealand</t>
  </si>
  <si>
    <t xml:space="preserve">Wise Payments Ltd. </t>
  </si>
  <si>
    <t>Not licensed but supervised by DIA</t>
  </si>
  <si>
    <t>operates as a foreign entity</t>
  </si>
  <si>
    <t>The Philippines</t>
  </si>
  <si>
    <t>Wise Philipinas inc</t>
  </si>
  <si>
    <t>Bangko Sentral Ng Pilipinas (BSP)</t>
  </si>
  <si>
    <t>Remittance and transfer company "C" eletronic money issuer (EMI) / Money Changing (MC)</t>
  </si>
  <si>
    <t>53-0044-00-000</t>
  </si>
  <si>
    <t>Singapore</t>
  </si>
  <si>
    <t xml:space="preserve">Wise Asia- Pacific Pte. </t>
  </si>
  <si>
    <t>Monetary Authority of Singapore (MAS)</t>
  </si>
  <si>
    <t xml:space="preserve">1) Major payment institution under the payment services Act 2019 (PSA) and 2) Has a Capital Market Services Licence under the securities and Futures Act 2001 for Dealing in Capital Market Products </t>
  </si>
  <si>
    <t>United Kingdom</t>
  </si>
  <si>
    <t>Wise Payment Limited</t>
  </si>
  <si>
    <t>UK Financial Conduct Authority (FCA)</t>
  </si>
  <si>
    <t>electronic Money institution (EMI) / Payment services</t>
  </si>
  <si>
    <t xml:space="preserve">TINV limited </t>
  </si>
  <si>
    <t>FCA</t>
  </si>
  <si>
    <t>Investments activity</t>
  </si>
  <si>
    <t> Introducer Appointed Representative (IAR).</t>
  </si>
  <si>
    <t>United States</t>
  </si>
  <si>
    <t>Wise US Inc.</t>
  </si>
  <si>
    <t xml:space="preserve">Financial crimes Enforcement Network (FinCen) </t>
  </si>
  <si>
    <t>Money Transmitter</t>
  </si>
  <si>
    <t>Trough partner: financial institution Community Federal Savings Bank</t>
  </si>
  <si>
    <t>Office of the Comptroller of Currency</t>
  </si>
  <si>
    <t xml:space="preserve">United Arab Emirates (UAE) </t>
  </si>
  <si>
    <t>October 2019</t>
  </si>
  <si>
    <t>Wise Nuqud ltda</t>
  </si>
  <si>
    <t>Abu dhabi Global Market (ADGM) Financial Services Regulatory Authority (FSRA)</t>
  </si>
  <si>
    <t>CURRENTLY UNAVAILABLE SINCE JULY 2022</t>
  </si>
  <si>
    <t>Estonia</t>
  </si>
  <si>
    <t>Estonian Financial Supervisory Authority or Finantsinspektsioon</t>
  </si>
  <si>
    <t xml:space="preserve">Investment and ancillary services </t>
  </si>
  <si>
    <t>Investment</t>
  </si>
  <si>
    <t>Data in this worksheet is used for charting the date in day month format and for charting the year along the roadmap within the Infographic Timeline.
Do not delete this worksheet. Modifying or deleting data will affect the integrity of the chart in the Infographic Timeline worksheet.</t>
  </si>
  <si>
    <t>Chart Data (Hidden) - Do NOT delete this worksheet</t>
  </si>
  <si>
    <t>Table headers are in cells B2 and D2.</t>
  </si>
  <si>
    <t>Date</t>
  </si>
  <si>
    <t>Year</t>
  </si>
  <si>
    <t>The first date from the Chart Data worksheet is in cell B3 and subsequent cells in that column.
The year in cell D3 represents the starting position year of the timeline.</t>
  </si>
  <si>
    <t>&lt;-- year for the starting position of the roadmap</t>
  </si>
  <si>
    <t>The year in cell D4 represents the middle position year of the timeline.</t>
  </si>
  <si>
    <t>&lt;-- year for the middle period of the roadmap, note, this may be blank if it's the same year as the starting position of the roadmap</t>
  </si>
  <si>
    <t>The year in cell D5 represents the last position year of the timeline.
This is the last instruction in this worksheet.</t>
  </si>
  <si>
    <t>&lt;-- year for the last position of the roadmap, note, this may be blank if it's the same year as the starting position of the roadmap</t>
  </si>
</sst>
</file>

<file path=xl/styles.xml><?xml version="1.0" encoding="utf-8"?>
<styleSheet xmlns="http://schemas.openxmlformats.org/spreadsheetml/2006/main" xmlns:x14ac="http://schemas.microsoft.com/office/spreadsheetml/2009/9/ac" xmlns:mc="http://schemas.openxmlformats.org/markup-compatibility/2006">
  <numFmts count="12">
    <numFmt numFmtId="164" formatCode="[$$-409]#,##0.0;[Red][$$-409]#,##0.0"/>
    <numFmt numFmtId="165" formatCode="[$$-409]#,##0.000"/>
    <numFmt numFmtId="166" formatCode="[$$-409]#,##0.0"/>
    <numFmt numFmtId="167" formatCode="[$£-809]#,##0"/>
    <numFmt numFmtId="168" formatCode="0.0%"/>
    <numFmt numFmtId="169" formatCode="_-&quot;$&quot;\ * #,##0.00_-;\-&quot;$&quot;\ * #,##0.00_-;_-&quot;$&quot;\ * &quot;-&quot;??_-;_-@"/>
    <numFmt numFmtId="170" formatCode="[$£-809]#,##0.00"/>
    <numFmt numFmtId="171" formatCode="_-[$£-809]* #,##0_-;\-[$£-809]* #,##0_-;_-[$£-809]* &quot;-&quot;_-;_-@"/>
    <numFmt numFmtId="172" formatCode="_-[$£-809]* #,##0.00_-;\-[$£-809]* #,##0.00_-;_-[$£-809]* &quot;-&quot;??_-;_-@"/>
    <numFmt numFmtId="173" formatCode="0.000%"/>
    <numFmt numFmtId="174" formatCode="[$$-409]#,##0.00"/>
    <numFmt numFmtId="175" formatCode="D/M/YYYY"/>
  </numFmts>
  <fonts count="20">
    <font>
      <sz val="11.0"/>
      <color rgb="FF222A35"/>
      <name val="Libre Franklin"/>
      <scheme val="minor"/>
    </font>
    <font>
      <b/>
      <sz val="18.0"/>
      <color rgb="FF222A35"/>
      <name val="Libre Franklin"/>
    </font>
    <font>
      <sz val="13.0"/>
      <color rgb="FF000000"/>
      <name val="Times New Roman"/>
    </font>
    <font>
      <b/>
      <sz val="16.0"/>
      <color rgb="FF222A35"/>
      <name val="Libre Franklin"/>
    </font>
    <font>
      <color theme="1"/>
      <name val="Libre Franklin"/>
      <scheme val="minor"/>
    </font>
    <font>
      <sz val="11.0"/>
      <color theme="1"/>
      <name val="Libre Franklin"/>
    </font>
    <font>
      <b/>
      <sz val="11.0"/>
      <color theme="1"/>
      <name val="Libre Franklin"/>
    </font>
    <font>
      <b/>
      <sz val="11.0"/>
      <color rgb="FF222A35"/>
      <name val="Libre Franklin"/>
    </font>
    <font>
      <sz val="11.0"/>
      <color rgb="FF222A35"/>
      <name val="Libre Franklin"/>
    </font>
    <font>
      <sz val="11.0"/>
      <color rgb="FF222B35"/>
      <name val="Libre Franklin"/>
    </font>
    <font>
      <sz val="11.0"/>
      <color rgb="FF000000"/>
      <name val="Helvetica Neue"/>
    </font>
    <font>
      <sz val="10.0"/>
      <color rgb="FF000000"/>
      <name val="Helvetica Neue"/>
    </font>
    <font>
      <b/>
      <sz val="16.0"/>
      <color theme="1"/>
      <name val="Libre Franklin"/>
      <scheme val="minor"/>
    </font>
    <font>
      <sz val="13.0"/>
      <color theme="1"/>
      <name val="Libre Franklin"/>
    </font>
    <font>
      <sz val="13.0"/>
      <color rgb="FF222A35"/>
      <name val="Libre Franklin"/>
    </font>
    <font>
      <b/>
      <sz val="13.0"/>
      <color theme="1"/>
      <name val="Libre Franklin"/>
    </font>
    <font>
      <sz val="12.0"/>
      <color rgb="FF222A35"/>
      <name val="Libre Franklin"/>
    </font>
    <font>
      <sz val="12.0"/>
      <color theme="1"/>
      <name val="Libre Franklin"/>
    </font>
    <font>
      <sz val="11.0"/>
      <color theme="0"/>
      <name val="Libre Franklin"/>
    </font>
    <font>
      <b/>
      <sz val="14.0"/>
      <color rgb="FF44546A"/>
      <name val="Libre Franklin"/>
    </font>
  </fonts>
  <fills count="2">
    <fill>
      <patternFill patternType="none"/>
    </fill>
    <fill>
      <patternFill patternType="lightGray"/>
    </fill>
  </fills>
  <borders count="1">
    <border/>
  </borders>
  <cellStyleXfs count="1">
    <xf borderId="0" fillId="0" fontId="0" numFmtId="0" applyAlignment="1" applyFont="1"/>
  </cellStyleXfs>
  <cellXfs count="73">
    <xf borderId="0" fillId="0" fontId="0" numFmtId="0" xfId="0" applyAlignment="1" applyFont="1">
      <alignment readingOrder="0" shrinkToFit="0" vertical="center" wrapText="1"/>
    </xf>
    <xf borderId="0" fillId="0" fontId="1" numFmtId="0" xfId="0" applyAlignment="1" applyFont="1">
      <alignment shrinkToFit="0" vertical="center" wrapText="0"/>
    </xf>
    <xf borderId="0" fillId="0" fontId="2" numFmtId="0" xfId="0" applyAlignment="1" applyFont="1">
      <alignment shrinkToFit="0" vertical="center" wrapText="1"/>
    </xf>
    <xf borderId="0" fillId="0" fontId="3" numFmtId="0" xfId="0" applyAlignment="1" applyFont="1">
      <alignment horizontal="left" shrinkToFit="0" vertical="center" wrapText="0"/>
    </xf>
    <xf borderId="0" fillId="0" fontId="4" numFmtId="0" xfId="0" applyAlignment="1" applyFont="1">
      <alignment horizontal="left" shrinkToFit="0" vertical="center" wrapText="1"/>
    </xf>
    <xf borderId="0" fillId="0" fontId="5" numFmtId="0" xfId="0" applyAlignment="1" applyFont="1">
      <alignment horizontal="left" shrinkToFit="0" vertical="bottom" wrapText="0"/>
    </xf>
    <xf borderId="0" fillId="0" fontId="6" numFmtId="0" xfId="0" applyAlignment="1" applyFont="1">
      <alignment horizontal="left" shrinkToFit="0" vertical="bottom" wrapText="0"/>
    </xf>
    <xf borderId="0" fillId="0" fontId="7" numFmtId="0" xfId="0" applyAlignment="1" applyFont="1">
      <alignment horizontal="left" shrinkToFit="0" vertical="center" wrapText="1"/>
    </xf>
    <xf borderId="0" fillId="0" fontId="5" numFmtId="164" xfId="0" applyAlignment="1" applyFont="1" applyNumberFormat="1">
      <alignment horizontal="left" shrinkToFit="0" vertical="bottom" wrapText="0"/>
    </xf>
    <xf borderId="0" fillId="0" fontId="8" numFmtId="165" xfId="0" applyAlignment="1" applyFont="1" applyNumberFormat="1">
      <alignment horizontal="left" shrinkToFit="0" vertical="center" wrapText="1"/>
    </xf>
    <xf borderId="0" fillId="0" fontId="8" numFmtId="166" xfId="0" applyAlignment="1" applyFont="1" applyNumberFormat="1">
      <alignment horizontal="left" shrinkToFit="0" vertical="center" wrapText="1"/>
    </xf>
    <xf borderId="0" fillId="0" fontId="9" numFmtId="166" xfId="0" applyAlignment="1" applyFont="1" applyNumberFormat="1">
      <alignment horizontal="left" shrinkToFit="0" vertical="center" wrapText="1"/>
    </xf>
    <xf borderId="0" fillId="0" fontId="5" numFmtId="167" xfId="0" applyAlignment="1" applyFont="1" applyNumberFormat="1">
      <alignment horizontal="left" shrinkToFit="0" vertical="bottom" wrapText="0"/>
    </xf>
    <xf borderId="0" fillId="0" fontId="8" numFmtId="9" xfId="0" applyAlignment="1" applyFont="1" applyNumberFormat="1">
      <alignment shrinkToFit="0" vertical="center" wrapText="1"/>
    </xf>
    <xf borderId="0" fillId="0" fontId="8" numFmtId="168" xfId="0" applyAlignment="1" applyFont="1" applyNumberFormat="1">
      <alignment horizontal="left" shrinkToFit="0" vertical="center" wrapText="1"/>
    </xf>
    <xf borderId="0" fillId="0" fontId="8" numFmtId="0" xfId="0" applyAlignment="1" applyFont="1">
      <alignment shrinkToFit="0" vertical="center" wrapText="1"/>
    </xf>
    <xf borderId="0" fillId="0" fontId="8" numFmtId="9" xfId="0" applyAlignment="1" applyFont="1" applyNumberFormat="1">
      <alignment horizontal="left" shrinkToFit="0" vertical="center" wrapText="1"/>
    </xf>
    <xf borderId="0" fillId="0" fontId="8" numFmtId="10" xfId="0" applyAlignment="1" applyFont="1" applyNumberFormat="1">
      <alignment shrinkToFit="0" vertical="center" wrapText="1"/>
    </xf>
    <xf borderId="0" fillId="0" fontId="10" numFmtId="167" xfId="0" applyAlignment="1" applyFont="1" applyNumberFormat="1">
      <alignment horizontal="left" shrinkToFit="0" vertical="top" wrapText="1"/>
    </xf>
    <xf borderId="0" fillId="0" fontId="11" numFmtId="0" xfId="0" applyAlignment="1" applyFont="1">
      <alignment horizontal="left" shrinkToFit="0" vertical="top" wrapText="1"/>
    </xf>
    <xf borderId="0" fillId="0" fontId="8" numFmtId="169" xfId="0" applyAlignment="1" applyFont="1" applyNumberFormat="1">
      <alignment horizontal="left" shrinkToFit="0" vertical="center" wrapText="1"/>
    </xf>
    <xf borderId="0" fillId="0" fontId="8" numFmtId="169" xfId="0" applyAlignment="1" applyFont="1" applyNumberFormat="1">
      <alignment shrinkToFit="0" vertical="center" wrapText="1"/>
    </xf>
    <xf borderId="0" fillId="0" fontId="6" numFmtId="170" xfId="0" applyAlignment="1" applyFont="1" applyNumberFormat="1">
      <alignment horizontal="left" shrinkToFit="0" vertical="bottom" wrapText="0"/>
    </xf>
    <xf borderId="0" fillId="0" fontId="8" numFmtId="167" xfId="0" applyAlignment="1" applyFont="1" applyNumberFormat="1">
      <alignment horizontal="left" shrinkToFit="0" vertical="center" wrapText="1"/>
    </xf>
    <xf borderId="0" fillId="0" fontId="5" numFmtId="9" xfId="0" applyAlignment="1" applyFont="1" applyNumberFormat="1">
      <alignment horizontal="left" shrinkToFit="0" vertical="bottom" wrapText="0"/>
    </xf>
    <xf borderId="0" fillId="0" fontId="8" numFmtId="171" xfId="0" applyAlignment="1" applyFont="1" applyNumberFormat="1">
      <alignment horizontal="left" shrinkToFit="0" vertical="center" wrapText="1"/>
    </xf>
    <xf borderId="0" fillId="0" fontId="7" numFmtId="171" xfId="0" applyAlignment="1" applyFont="1" applyNumberFormat="1">
      <alignment horizontal="left" shrinkToFit="0" vertical="center" wrapText="1"/>
    </xf>
    <xf borderId="0" fillId="0" fontId="8" numFmtId="170" xfId="0" applyAlignment="1" applyFont="1" applyNumberFormat="1">
      <alignment horizontal="left" shrinkToFit="0" vertical="bottom" wrapText="1"/>
    </xf>
    <xf borderId="0" fillId="0" fontId="7" numFmtId="170" xfId="0" applyAlignment="1" applyFont="1" applyNumberFormat="1">
      <alignment horizontal="left" shrinkToFit="0" vertical="center" wrapText="1"/>
    </xf>
    <xf borderId="0" fillId="0" fontId="8" numFmtId="10" xfId="0" applyAlignment="1" applyFont="1" applyNumberFormat="1">
      <alignment horizontal="left" shrinkToFit="0" vertical="center" wrapText="1"/>
    </xf>
    <xf borderId="0" fillId="0" fontId="8" numFmtId="170" xfId="0" applyAlignment="1" applyFont="1" applyNumberFormat="1">
      <alignment horizontal="left" shrinkToFit="0" vertical="center" wrapText="1"/>
    </xf>
    <xf borderId="0" fillId="0" fontId="6" numFmtId="0" xfId="0" applyAlignment="1" applyFont="1">
      <alignment horizontal="left" shrinkToFit="0" vertical="bottom" wrapText="1"/>
    </xf>
    <xf borderId="0" fillId="0" fontId="8" numFmtId="172" xfId="0" applyAlignment="1" applyFont="1" applyNumberFormat="1">
      <alignment horizontal="left" shrinkToFit="0" vertical="center" wrapText="1"/>
    </xf>
    <xf borderId="0" fillId="0" fontId="12" numFmtId="0" xfId="0" applyAlignment="1" applyFont="1">
      <alignment horizontal="left" readingOrder="0" shrinkToFit="0" vertical="center" wrapText="1"/>
    </xf>
    <xf borderId="0" fillId="0" fontId="6" numFmtId="0" xfId="0" applyAlignment="1" applyFont="1">
      <alignment horizontal="left" shrinkToFit="0" vertical="center" wrapText="1"/>
    </xf>
    <xf borderId="0" fillId="0" fontId="8" numFmtId="0" xfId="0" applyAlignment="1" applyFont="1">
      <alignment horizontal="left" shrinkToFit="0" vertical="center" wrapText="1"/>
    </xf>
    <xf borderId="0" fillId="0" fontId="8" numFmtId="3" xfId="0" applyAlignment="1" applyFont="1" applyNumberFormat="1">
      <alignment horizontal="left" shrinkToFit="0" vertical="center" wrapText="1"/>
    </xf>
    <xf borderId="0" fillId="0" fontId="8" numFmtId="0" xfId="0" applyAlignment="1" applyFont="1">
      <alignment horizontal="center" shrinkToFit="0" vertical="center" wrapText="1"/>
    </xf>
    <xf borderId="0" fillId="0" fontId="5" numFmtId="0" xfId="0" applyAlignment="1" applyFont="1">
      <alignment shrinkToFit="0" vertical="bottom" wrapText="0"/>
    </xf>
    <xf borderId="0" fillId="0" fontId="6" numFmtId="0" xfId="0" applyAlignment="1" applyFont="1">
      <alignment shrinkToFit="0" vertical="bottom" wrapText="0"/>
    </xf>
    <xf borderId="0" fillId="0" fontId="7" numFmtId="0" xfId="0" applyAlignment="1" applyFont="1">
      <alignment shrinkToFit="0" vertical="center" wrapText="1"/>
    </xf>
    <xf borderId="0" fillId="0" fontId="13" numFmtId="0" xfId="0" applyAlignment="1" applyFont="1">
      <alignment shrinkToFit="0" vertical="bottom" wrapText="0"/>
    </xf>
    <xf borderId="0" fillId="0" fontId="13" numFmtId="3" xfId="0" applyAlignment="1" applyFont="1" applyNumberFormat="1">
      <alignment shrinkToFit="0" vertical="bottom" wrapText="0"/>
    </xf>
    <xf borderId="0" fillId="0" fontId="5" numFmtId="173" xfId="0" applyAlignment="1" applyFont="1" applyNumberFormat="1">
      <alignment shrinkToFit="0" vertical="bottom" wrapText="0"/>
    </xf>
    <xf borderId="0" fillId="0" fontId="8" numFmtId="174" xfId="0" applyAlignment="1" applyFont="1" applyNumberFormat="1">
      <alignment shrinkToFit="0" vertical="center" wrapText="1"/>
    </xf>
    <xf borderId="0" fillId="0" fontId="8" numFmtId="166" xfId="0" applyAlignment="1" applyFont="1" applyNumberFormat="1">
      <alignment shrinkToFit="0" vertical="center" wrapText="1"/>
    </xf>
    <xf borderId="0" fillId="0" fontId="9" numFmtId="166" xfId="0" applyAlignment="1" applyFont="1" applyNumberFormat="1">
      <alignment shrinkToFit="0" vertical="center" wrapText="1"/>
    </xf>
    <xf borderId="0" fillId="0" fontId="14" numFmtId="0" xfId="0" applyAlignment="1" applyFont="1">
      <alignment shrinkToFit="0" vertical="center" wrapText="1"/>
    </xf>
    <xf borderId="0" fillId="0" fontId="14" numFmtId="3" xfId="0" applyAlignment="1" applyFont="1" applyNumberFormat="1">
      <alignment shrinkToFit="0" vertical="center" wrapText="1"/>
    </xf>
    <xf borderId="0" fillId="0" fontId="15" numFmtId="0" xfId="0" applyAlignment="1" applyFont="1">
      <alignment shrinkToFit="0" vertical="bottom" wrapText="0"/>
    </xf>
    <xf borderId="0" fillId="0" fontId="15" numFmtId="164" xfId="0" applyAlignment="1" applyFont="1" applyNumberFormat="1">
      <alignment shrinkToFit="0" vertical="bottom" wrapText="0"/>
    </xf>
    <xf borderId="0" fillId="0" fontId="8" numFmtId="3" xfId="0" applyAlignment="1" applyFont="1" applyNumberFormat="1">
      <alignment shrinkToFit="0" vertical="center" wrapText="1"/>
    </xf>
    <xf borderId="0" fillId="0" fontId="16" numFmtId="0" xfId="0" applyAlignment="1" applyFont="1">
      <alignment horizontal="center" shrinkToFit="0" vertical="center" wrapText="1"/>
    </xf>
    <xf borderId="0" fillId="0" fontId="16" numFmtId="175" xfId="0" applyAlignment="1" applyFont="1" applyNumberFormat="1">
      <alignment horizontal="center" shrinkToFit="0" vertical="center" wrapText="1"/>
    </xf>
    <xf borderId="0" fillId="0" fontId="5" numFmtId="0" xfId="0" applyAlignment="1" applyFont="1">
      <alignment horizontal="center" shrinkToFit="0" vertical="bottom" wrapText="0"/>
    </xf>
    <xf borderId="0" fillId="0" fontId="5" numFmtId="0" xfId="0" applyAlignment="1" applyFont="1">
      <alignment shrinkToFit="0" vertical="bottom" wrapText="1"/>
    </xf>
    <xf borderId="0" fillId="0" fontId="5" numFmtId="0" xfId="0" applyAlignment="1" applyFont="1">
      <alignment shrinkToFit="0" vertical="center" wrapText="1"/>
    </xf>
    <xf borderId="0" fillId="0" fontId="4" numFmtId="0" xfId="0" applyAlignment="1" applyFont="1">
      <alignment shrinkToFit="0" vertical="center" wrapText="1"/>
    </xf>
    <xf borderId="0" fillId="0" fontId="16" numFmtId="175" xfId="0" applyAlignment="1" applyFont="1" applyNumberFormat="1">
      <alignment shrinkToFit="0" vertical="center" wrapText="1"/>
    </xf>
    <xf borderId="0" fillId="0" fontId="17" numFmtId="0" xfId="0" applyAlignment="1" applyFont="1">
      <alignment shrinkToFit="0" vertical="bottom" wrapText="0"/>
    </xf>
    <xf borderId="0" fillId="0" fontId="17" numFmtId="175" xfId="0" applyAlignment="1" applyFont="1" applyNumberFormat="1">
      <alignment shrinkToFit="0" vertical="bottom" wrapText="0"/>
    </xf>
    <xf borderId="0" fillId="0" fontId="5" numFmtId="173" xfId="0" applyAlignment="1" applyFont="1" applyNumberFormat="1">
      <alignment shrinkToFit="0" vertical="bottom" wrapText="1"/>
    </xf>
    <xf quotePrefix="1" borderId="0" fillId="0" fontId="8" numFmtId="174" xfId="0" applyAlignment="1" applyFont="1" applyNumberFormat="1">
      <alignment horizontal="right" shrinkToFit="0" vertical="center" wrapText="1"/>
    </xf>
    <xf borderId="0" fillId="0" fontId="17" numFmtId="0" xfId="0" applyAlignment="1" applyFont="1">
      <alignment horizontal="center" shrinkToFit="0" vertical="bottom" wrapText="0"/>
    </xf>
    <xf quotePrefix="1" borderId="0" fillId="0" fontId="8" numFmtId="166" xfId="0" applyAlignment="1" applyFont="1" applyNumberFormat="1">
      <alignment shrinkToFit="0" vertical="center" wrapText="1"/>
    </xf>
    <xf borderId="0" fillId="0" fontId="16" numFmtId="0" xfId="0" applyAlignment="1" applyFont="1">
      <alignment shrinkToFit="0" vertical="center" wrapText="1"/>
    </xf>
    <xf borderId="0" fillId="0" fontId="13" numFmtId="164" xfId="0" applyAlignment="1" applyFont="1" applyNumberFormat="1">
      <alignment shrinkToFit="0" vertical="bottom" wrapText="0"/>
    </xf>
    <xf borderId="0" fillId="0" fontId="17" numFmtId="175" xfId="0" applyAlignment="1" applyFont="1" applyNumberFormat="1">
      <alignment horizontal="center" shrinkToFit="0" vertical="bottom" wrapText="0"/>
    </xf>
    <xf borderId="0" fillId="0" fontId="8" numFmtId="175" xfId="0" applyAlignment="1" applyFont="1" applyNumberFormat="1">
      <alignment shrinkToFit="0" vertical="center" wrapText="1"/>
    </xf>
    <xf borderId="0" fillId="0" fontId="18" numFmtId="0" xfId="0" applyAlignment="1" applyFont="1">
      <alignment shrinkToFit="0" vertical="center" wrapText="0"/>
    </xf>
    <xf borderId="0" fillId="0" fontId="19" numFmtId="0" xfId="0" applyAlignment="1" applyFont="1">
      <alignment shrinkToFit="0" vertical="bottom" wrapText="0"/>
    </xf>
    <xf borderId="0" fillId="0" fontId="4" numFmtId="0" xfId="0" applyAlignment="1" applyFont="1">
      <alignment shrinkToFit="0" vertical="center" wrapText="1"/>
    </xf>
    <xf borderId="0" fillId="0" fontId="8" numFmtId="0" xfId="0" applyAlignment="1" applyFont="1">
      <alignment shrinkToFit="0" vertical="bottom" wrapText="0"/>
    </xf>
  </cellXfs>
  <cellStyles count="1">
    <cellStyle xfId="0" name="Normal" builtinId="0"/>
  </cellStyles>
  <dxfs count="2">
    <dxf>
      <font/>
      <fill>
        <patternFill patternType="none"/>
      </fill>
      <border/>
    </dxf>
    <dxf>
      <font/>
      <fill>
        <patternFill patternType="solid">
          <fgColor rgb="FFD6DCE4"/>
          <bgColor rgb="FFD6DCE4"/>
        </patternFill>
      </fill>
      <border/>
    </dxf>
  </dxfs>
  <tableStyles count="2">
    <tableStyle count="3" pivot="0" name="Chart Data Hidden-style">
      <tableStyleElement type="headerRow"/>
      <tableStyleElement dxfId="1" type="firstRowStripe"/>
      <tableStyleElement type="secondRowStripe"/>
    </tableStyle>
    <tableStyle count="3" pivot="0" name="Chart Data Hidden-style 2">
      <tableStyleElement type="headerRow"/>
      <tableStyleElement dxfId="1" type="firstRowStripe"/>
      <tableStyleElement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 Id="rId3"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0</xdr:rowOff>
    </xdr:from>
    <xdr:ext cx="2466975" cy="6762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9525</xdr:colOff>
      <xdr:row>3</xdr:row>
      <xdr:rowOff>152400</xdr:rowOff>
    </xdr:from>
    <xdr:ext cx="1924050" cy="38100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0</xdr:rowOff>
    </xdr:from>
    <xdr:ext cx="3657600" cy="10001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1819275</xdr:colOff>
      <xdr:row>9</xdr:row>
      <xdr:rowOff>19050</xdr:rowOff>
    </xdr:from>
    <xdr:ext cx="7524750" cy="379095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6</xdr:row>
      <xdr:rowOff>0</xdr:rowOff>
    </xdr:from>
    <xdr:ext cx="2228850" cy="466725"/>
    <xdr:pic>
      <xdr:nvPicPr>
        <xdr:cNvPr id="0" name="image4.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0</xdr:rowOff>
    </xdr:from>
    <xdr:ext cx="3609975" cy="10001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6</xdr:row>
      <xdr:rowOff>0</xdr:rowOff>
    </xdr:from>
    <xdr:ext cx="2286000" cy="466725"/>
    <xdr:pic>
      <xdr:nvPicPr>
        <xdr:cNvPr id="0" name="image4.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2:B7" displayName="Table_1" id="1">
  <tableColumns count="1">
    <tableColumn name="Date" id="1"/>
  </tableColumns>
  <tableStyleInfo name="Chart Data Hidden-style" showColumnStripes="0" showFirstColumn="1" showLastColumn="1" showRowStripes="1"/>
</table>
</file>

<file path=xl/tables/table2.xml><?xml version="1.0" encoding="utf-8"?>
<table xmlns="http://schemas.openxmlformats.org/spreadsheetml/2006/main" ref="D2:D5" displayName="Table_2" id="2">
  <tableColumns count="1">
    <tableColumn name="Year" id="1"/>
  </tableColumns>
  <tableStyleInfo name="Chart Data Hidden-style 2"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E96187"/>
      </a:folHlink>
    </a:clrScheme>
    <a:fontScheme name="Sheets">
      <a:majorFont>
        <a:latin typeface="Libre Franklin"/>
        <a:ea typeface="Libre Franklin"/>
        <a:cs typeface="Libre Franklin"/>
      </a:majorFont>
      <a:minorFont>
        <a:latin typeface="Libre Franklin"/>
        <a:ea typeface="Libre Franklin"/>
        <a:cs typeface="Libre Frankli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4" Type="http://schemas.openxmlformats.org/officeDocument/2006/relationships/table" Target="../tables/table1.xml"/><Relationship Id="rId5"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2.5"/>
    <col customWidth="1" min="2" max="2" width="34.75"/>
    <col customWidth="1" min="3" max="3" width="33.25"/>
    <col customWidth="1" min="4" max="4" width="26.75"/>
    <col customWidth="1" min="5" max="5" width="32.5"/>
    <col customWidth="1" min="6" max="6" width="11.25"/>
    <col customWidth="1" min="7" max="8" width="10.75"/>
    <col customWidth="1" min="9" max="9" width="11.25"/>
    <col customWidth="1" min="10" max="26" width="10.75"/>
  </cols>
  <sheetData>
    <row r="5">
      <c r="B5" s="1" t="s">
        <v>0</v>
      </c>
    </row>
    <row r="8">
      <c r="A8" s="2" t="s">
        <v>1</v>
      </c>
    </row>
    <row r="10">
      <c r="A10" s="3" t="s">
        <v>2</v>
      </c>
      <c r="B10" s="4"/>
      <c r="C10" s="4"/>
      <c r="D10" s="4"/>
      <c r="E10" s="4"/>
    </row>
    <row r="11">
      <c r="A11" s="4"/>
      <c r="B11" s="4"/>
      <c r="C11" s="4"/>
      <c r="D11" s="4"/>
      <c r="E11" s="4"/>
    </row>
    <row r="12">
      <c r="A12" s="4"/>
      <c r="B12" s="4"/>
      <c r="C12" s="4"/>
      <c r="D12" s="4"/>
      <c r="E12" s="4"/>
    </row>
    <row r="13">
      <c r="A13" s="5" t="s">
        <v>3</v>
      </c>
      <c r="B13" s="6" t="s">
        <v>4</v>
      </c>
      <c r="C13" s="6" t="s">
        <v>5</v>
      </c>
      <c r="D13" s="7" t="s">
        <v>6</v>
      </c>
      <c r="E13" s="4"/>
    </row>
    <row r="14">
      <c r="A14" s="5">
        <v>2015.0</v>
      </c>
      <c r="B14" s="8">
        <v>58.0</v>
      </c>
      <c r="C14" s="8">
        <v>90.4</v>
      </c>
      <c r="D14" s="9">
        <v>0.74</v>
      </c>
      <c r="E14" s="4"/>
    </row>
    <row r="15">
      <c r="A15" s="5">
        <v>2016.0</v>
      </c>
      <c r="B15" s="8">
        <v>26.0</v>
      </c>
      <c r="C15" s="8">
        <v>116.4</v>
      </c>
      <c r="D15" s="10">
        <v>1.1</v>
      </c>
      <c r="E15" s="4"/>
    </row>
    <row r="16">
      <c r="A16" s="5">
        <v>2017.0</v>
      </c>
      <c r="B16" s="8">
        <v>280.0</v>
      </c>
      <c r="C16" s="8">
        <v>396.4</v>
      </c>
      <c r="D16" s="10">
        <v>1.6</v>
      </c>
      <c r="E16" s="4"/>
    </row>
    <row r="17">
      <c r="A17" s="5">
        <v>2018.0</v>
      </c>
      <c r="B17" s="8">
        <v>65.0</v>
      </c>
      <c r="C17" s="8">
        <v>461.4</v>
      </c>
      <c r="D17" s="10">
        <v>1.6</v>
      </c>
      <c r="E17" s="4"/>
    </row>
    <row r="18">
      <c r="A18" s="5">
        <v>2019.0</v>
      </c>
      <c r="B18" s="8">
        <v>292.0</v>
      </c>
      <c r="C18" s="8">
        <v>753.4</v>
      </c>
      <c r="D18" s="11">
        <v>3.5</v>
      </c>
      <c r="E18" s="4"/>
    </row>
    <row r="19">
      <c r="A19" s="5">
        <v>2020.0</v>
      </c>
      <c r="B19" s="8">
        <v>319.0</v>
      </c>
      <c r="C19" s="8">
        <v>1072.4</v>
      </c>
      <c r="D19" s="10">
        <v>5.0</v>
      </c>
      <c r="E19" s="4"/>
    </row>
    <row r="20">
      <c r="A20" s="5">
        <v>2021.0</v>
      </c>
      <c r="B20" s="8">
        <v>160.0</v>
      </c>
      <c r="C20" s="8">
        <f t="shared" ref="C20:C21" si="1">+C19+B20</f>
        <v>1232.4</v>
      </c>
      <c r="D20" s="11">
        <v>11.0</v>
      </c>
      <c r="E20" s="4"/>
    </row>
    <row r="21" ht="15.75" customHeight="1">
      <c r="A21" s="5">
        <v>2022.0</v>
      </c>
      <c r="B21" s="8">
        <v>363.0</v>
      </c>
      <c r="C21" s="8">
        <f t="shared" si="1"/>
        <v>1595.4</v>
      </c>
      <c r="D21" s="11">
        <v>10.16</v>
      </c>
      <c r="E21" s="4"/>
    </row>
    <row r="22" ht="15.75" customHeight="1">
      <c r="A22" s="4" t="s">
        <v>7</v>
      </c>
      <c r="B22" s="4">
        <v>1.21</v>
      </c>
      <c r="C22" s="4"/>
      <c r="D22" s="4"/>
      <c r="E22" s="4"/>
    </row>
    <row r="23" ht="15.75" customHeight="1">
      <c r="A23" s="4"/>
      <c r="B23" s="8"/>
      <c r="C23" s="4"/>
      <c r="D23" s="4"/>
      <c r="E23" s="4"/>
    </row>
    <row r="24" ht="15.75" customHeight="1">
      <c r="A24" s="3" t="s">
        <v>8</v>
      </c>
      <c r="B24" s="4"/>
      <c r="C24" s="4"/>
      <c r="D24" s="4"/>
      <c r="E24" s="4"/>
    </row>
    <row r="25" ht="15.75" customHeight="1">
      <c r="A25" s="4"/>
      <c r="B25" s="4"/>
      <c r="C25" s="4"/>
      <c r="D25" s="4"/>
      <c r="E25" s="4"/>
    </row>
    <row r="26" ht="15.75" customHeight="1">
      <c r="A26" s="6" t="s">
        <v>9</v>
      </c>
      <c r="B26" s="6" t="s">
        <v>10</v>
      </c>
      <c r="C26" s="6" t="s">
        <v>11</v>
      </c>
      <c r="D26" s="6" t="s">
        <v>12</v>
      </c>
      <c r="E26" s="4"/>
    </row>
    <row r="27" ht="15.75" customHeight="1">
      <c r="A27" s="5">
        <v>2017.0</v>
      </c>
      <c r="B27" s="12">
        <v>66.3</v>
      </c>
      <c r="C27" s="12">
        <v>20.2</v>
      </c>
      <c r="D27" s="12">
        <v>46.0</v>
      </c>
      <c r="E27" s="4"/>
    </row>
    <row r="28" ht="15.75" customHeight="1">
      <c r="A28" s="5">
        <v>2018.0</v>
      </c>
      <c r="B28" s="12">
        <v>117.28</v>
      </c>
      <c r="C28" s="12">
        <v>39.7</v>
      </c>
      <c r="D28" s="12">
        <v>77.5</v>
      </c>
      <c r="E28" s="4"/>
    </row>
    <row r="29" ht="15.75" customHeight="1">
      <c r="A29" s="5">
        <v>2019.0</v>
      </c>
      <c r="B29" s="12">
        <v>179.0</v>
      </c>
      <c r="C29" s="12">
        <v>66.5</v>
      </c>
      <c r="D29" s="12">
        <v>110.4</v>
      </c>
      <c r="E29" s="4"/>
    </row>
    <row r="30" ht="15.75" customHeight="1">
      <c r="A30" s="5">
        <v>2020.0</v>
      </c>
      <c r="B30" s="12">
        <v>302.7</v>
      </c>
      <c r="C30" s="12">
        <v>111.4</v>
      </c>
      <c r="D30" s="12">
        <v>188.1</v>
      </c>
      <c r="E30" s="4"/>
      <c r="F30" s="13"/>
    </row>
    <row r="31" ht="15.75" customHeight="1">
      <c r="A31" s="5">
        <v>2021.0</v>
      </c>
      <c r="B31" s="12">
        <v>421.0</v>
      </c>
      <c r="C31" s="12">
        <v>151.7</v>
      </c>
      <c r="D31" s="12">
        <v>260.5</v>
      </c>
      <c r="E31" s="14"/>
      <c r="F31" s="15"/>
    </row>
    <row r="32" ht="15.75" customHeight="1">
      <c r="A32" s="5">
        <v>2022.0</v>
      </c>
      <c r="B32" s="12">
        <v>559.9</v>
      </c>
      <c r="C32" s="12">
        <v>185.8</v>
      </c>
      <c r="D32" s="12">
        <v>371.9</v>
      </c>
      <c r="E32" s="14"/>
      <c r="F32" s="15"/>
    </row>
    <row r="33" ht="15.75" customHeight="1">
      <c r="A33" s="4"/>
      <c r="B33" s="4"/>
      <c r="C33" s="4"/>
      <c r="D33" s="4"/>
      <c r="E33" s="4"/>
    </row>
    <row r="34" ht="15.75" customHeight="1">
      <c r="A34" s="3" t="s">
        <v>13</v>
      </c>
      <c r="B34" s="4"/>
      <c r="C34" s="4"/>
      <c r="D34" s="16"/>
      <c r="E34" s="4"/>
    </row>
    <row r="35" ht="15.75" customHeight="1">
      <c r="A35" s="4"/>
      <c r="B35" s="4"/>
      <c r="C35" s="4"/>
      <c r="D35" s="12"/>
      <c r="E35" s="4"/>
      <c r="F35" s="13"/>
      <c r="I35" s="17"/>
    </row>
    <row r="36" ht="15.75" customHeight="1">
      <c r="A36" s="6"/>
      <c r="B36" s="6" t="s">
        <v>14</v>
      </c>
      <c r="C36" s="4"/>
      <c r="D36" s="12"/>
      <c r="E36" s="4"/>
      <c r="F36" s="13"/>
    </row>
    <row r="37" ht="15.75" customHeight="1">
      <c r="A37" s="5" t="s">
        <v>15</v>
      </c>
      <c r="B37" s="18">
        <v>3.9</v>
      </c>
      <c r="C37" s="4"/>
      <c r="D37" s="4"/>
      <c r="E37" s="4"/>
    </row>
    <row r="38" ht="15.75" customHeight="1">
      <c r="A38" s="19" t="s">
        <v>16</v>
      </c>
      <c r="B38" s="18">
        <v>550.2</v>
      </c>
      <c r="C38" s="4"/>
      <c r="D38" s="4"/>
      <c r="E38" s="20"/>
      <c r="F38" s="21"/>
    </row>
    <row r="39" ht="15.75" customHeight="1">
      <c r="A39" s="5" t="s">
        <v>17</v>
      </c>
      <c r="B39" s="18">
        <v>5.8</v>
      </c>
      <c r="C39" s="4"/>
      <c r="D39" s="4"/>
      <c r="E39" s="4"/>
    </row>
    <row r="40" ht="15.75" customHeight="1">
      <c r="A40" s="6" t="s">
        <v>18</v>
      </c>
      <c r="B40" s="22">
        <f>SUM(B37:B39)</f>
        <v>559.9</v>
      </c>
      <c r="C40" s="4"/>
      <c r="D40" s="4"/>
      <c r="E40" s="4"/>
    </row>
    <row r="41" ht="15.75" customHeight="1">
      <c r="A41" s="4"/>
      <c r="B41" s="23"/>
      <c r="C41" s="4"/>
      <c r="D41" s="4"/>
      <c r="E41" s="4"/>
    </row>
    <row r="42" ht="15.75" customHeight="1">
      <c r="A42" s="3" t="s">
        <v>19</v>
      </c>
      <c r="B42" s="4"/>
      <c r="C42" s="4"/>
      <c r="D42" s="4"/>
      <c r="E42" s="4"/>
    </row>
    <row r="43" ht="15.75" customHeight="1">
      <c r="A43" s="4"/>
      <c r="B43" s="4"/>
      <c r="C43" s="4"/>
      <c r="D43" s="4"/>
      <c r="E43" s="4"/>
    </row>
    <row r="44" ht="15.75" customHeight="1">
      <c r="A44" s="5"/>
      <c r="B44" s="7">
        <v>2022.0</v>
      </c>
      <c r="C44" s="6">
        <v>2021.0</v>
      </c>
      <c r="D44" s="7" t="s">
        <v>20</v>
      </c>
      <c r="E44" s="6" t="s">
        <v>21</v>
      </c>
    </row>
    <row r="45" ht="15.75" customHeight="1">
      <c r="A45" s="5" t="s">
        <v>22</v>
      </c>
      <c r="B45" s="12">
        <v>3138.0</v>
      </c>
      <c r="C45" s="12">
        <v>2073.9</v>
      </c>
      <c r="D45" s="24"/>
      <c r="E45" s="24"/>
    </row>
    <row r="46" ht="15.75" customHeight="1">
      <c r="A46" s="19" t="s">
        <v>23</v>
      </c>
      <c r="B46" s="23"/>
      <c r="C46" s="12"/>
      <c r="D46" s="24"/>
      <c r="E46" s="24"/>
    </row>
    <row r="47" ht="15.75" customHeight="1">
      <c r="A47" s="19" t="s">
        <v>16</v>
      </c>
      <c r="B47" s="23">
        <v>549197.0</v>
      </c>
      <c r="C47" s="12">
        <v>414730.0</v>
      </c>
      <c r="D47" s="24"/>
      <c r="E47" s="24"/>
    </row>
    <row r="48" ht="15.75" customHeight="1">
      <c r="A48" s="5" t="s">
        <v>24</v>
      </c>
      <c r="B48" s="23">
        <v>5.8</v>
      </c>
      <c r="C48" s="12">
        <v>3.8</v>
      </c>
      <c r="D48" s="24"/>
      <c r="E48" s="24"/>
    </row>
    <row r="49" ht="15.75" customHeight="1">
      <c r="A49" s="5" t="s">
        <v>25</v>
      </c>
      <c r="B49" s="12">
        <v>6056.3</v>
      </c>
      <c r="C49" s="12">
        <v>3358.6</v>
      </c>
      <c r="D49" s="24"/>
      <c r="E49" s="24"/>
    </row>
    <row r="50" ht="15.75" customHeight="1">
      <c r="A50" s="19" t="s">
        <v>26</v>
      </c>
      <c r="B50" s="12"/>
      <c r="C50" s="12"/>
      <c r="D50" s="24"/>
      <c r="E50" s="24"/>
    </row>
    <row r="51" ht="15.75" customHeight="1">
      <c r="A51" s="19" t="s">
        <v>27</v>
      </c>
      <c r="B51" s="12">
        <v>170.8</v>
      </c>
      <c r="C51" s="12"/>
      <c r="D51" s="24"/>
      <c r="E51" s="24"/>
    </row>
    <row r="52" ht="15.75" customHeight="1">
      <c r="A52" s="19" t="s">
        <v>28</v>
      </c>
      <c r="B52" s="25">
        <v>-0.8</v>
      </c>
      <c r="C52" s="12">
        <v>-0.9</v>
      </c>
      <c r="D52" s="24"/>
      <c r="E52" s="24"/>
    </row>
    <row r="53" ht="15.75" customHeight="1">
      <c r="A53" s="19" t="s">
        <v>29</v>
      </c>
      <c r="B53" s="12">
        <f>11+1192+130</f>
        <v>1333</v>
      </c>
      <c r="C53" s="12">
        <f>21+737+76.3</f>
        <v>834.3</v>
      </c>
      <c r="D53" s="24"/>
      <c r="E53" s="24"/>
    </row>
    <row r="54" ht="15.75" customHeight="1">
      <c r="A54" s="6" t="s">
        <v>30</v>
      </c>
      <c r="B54" s="26">
        <f t="shared" ref="B54:C54" si="2">SUM(B45:B53)</f>
        <v>559900.1</v>
      </c>
      <c r="C54" s="26">
        <f t="shared" si="2"/>
        <v>420999.7</v>
      </c>
      <c r="D54" s="24"/>
      <c r="E54" s="24"/>
    </row>
    <row r="55" ht="15.75" customHeight="1">
      <c r="A55" s="4"/>
      <c r="B55" s="4"/>
      <c r="C55" s="4"/>
      <c r="D55" s="4"/>
      <c r="E55" s="4"/>
    </row>
    <row r="56" ht="15.75" customHeight="1">
      <c r="A56" s="3" t="s">
        <v>31</v>
      </c>
      <c r="B56" s="25"/>
      <c r="C56" s="4"/>
      <c r="D56" s="4"/>
      <c r="E56" s="4"/>
    </row>
    <row r="57" ht="15.75" customHeight="1">
      <c r="A57" s="4"/>
      <c r="B57" s="4"/>
      <c r="C57" s="4"/>
      <c r="D57" s="4"/>
      <c r="E57" s="4"/>
    </row>
    <row r="58" ht="15.75" customHeight="1">
      <c r="A58" s="6" t="s">
        <v>32</v>
      </c>
      <c r="B58" s="7">
        <v>2019.0</v>
      </c>
      <c r="C58" s="7">
        <v>2020.0</v>
      </c>
      <c r="D58" s="7">
        <v>2021.0</v>
      </c>
      <c r="E58" s="7">
        <v>2022.0</v>
      </c>
    </row>
    <row r="59" ht="15.75" customHeight="1">
      <c r="A59" s="4" t="s">
        <v>3</v>
      </c>
      <c r="B59" s="12"/>
      <c r="C59" s="27"/>
      <c r="D59" s="4"/>
      <c r="E59" s="4"/>
    </row>
    <row r="60" ht="15.75" customHeight="1">
      <c r="A60" s="4" t="s">
        <v>33</v>
      </c>
      <c r="B60" s="12">
        <v>46.0</v>
      </c>
      <c r="C60" s="27">
        <v>60.2</v>
      </c>
      <c r="D60" s="27">
        <v>27.3</v>
      </c>
      <c r="E60" s="27">
        <v>42.3</v>
      </c>
    </row>
    <row r="61" ht="15.75" customHeight="1">
      <c r="A61" s="4" t="s">
        <v>34</v>
      </c>
      <c r="B61" s="12">
        <v>47.2</v>
      </c>
      <c r="C61" s="27">
        <v>88.0</v>
      </c>
      <c r="D61" s="27">
        <f>141.6-19.5</f>
        <v>122.1</v>
      </c>
      <c r="E61" s="27">
        <f>184.8-4.7</f>
        <v>180.1</v>
      </c>
    </row>
    <row r="62" ht="15.75" customHeight="1">
      <c r="A62" s="4" t="s">
        <v>35</v>
      </c>
      <c r="B62" s="12"/>
      <c r="C62" s="27"/>
      <c r="D62" s="27">
        <v>4.8</v>
      </c>
      <c r="E62" s="27">
        <v>22.9</v>
      </c>
    </row>
    <row r="63" ht="15.75" customHeight="1">
      <c r="A63" s="4" t="s">
        <v>36</v>
      </c>
      <c r="B63" s="12"/>
      <c r="C63" s="27"/>
      <c r="D63" s="27">
        <v>19.9</v>
      </c>
      <c r="E63" s="27">
        <v>25.0</v>
      </c>
    </row>
    <row r="64" ht="15.75" customHeight="1">
      <c r="A64" s="4" t="s">
        <v>37</v>
      </c>
      <c r="B64" s="12"/>
      <c r="C64" s="27"/>
      <c r="D64" s="27">
        <v>21.7</v>
      </c>
      <c r="E64" s="27">
        <v>28.2</v>
      </c>
    </row>
    <row r="65" ht="15.75" customHeight="1">
      <c r="A65" s="4" t="s">
        <v>38</v>
      </c>
      <c r="B65" s="12">
        <v>6.3</v>
      </c>
      <c r="C65" s="27">
        <v>20.6</v>
      </c>
      <c r="D65" s="27">
        <v>21.7</v>
      </c>
      <c r="E65" s="27">
        <v>22.9</v>
      </c>
    </row>
    <row r="66" ht="15.75" customHeight="1">
      <c r="A66" s="7" t="s">
        <v>39</v>
      </c>
      <c r="B66" s="28">
        <f>SUM(B59:B65)</f>
        <v>99.5</v>
      </c>
      <c r="C66" s="28">
        <f t="shared" ref="C66:E66" si="3">SUM(C60:C65)</f>
        <v>168.8</v>
      </c>
      <c r="D66" s="28">
        <f t="shared" si="3"/>
        <v>217.5</v>
      </c>
      <c r="E66" s="28">
        <f t="shared" si="3"/>
        <v>321.4</v>
      </c>
    </row>
    <row r="67" ht="15.75" customHeight="1">
      <c r="A67" s="4"/>
      <c r="B67" s="4"/>
      <c r="C67" s="29"/>
      <c r="D67" s="29"/>
      <c r="E67" s="29"/>
    </row>
    <row r="68" ht="15.75" customHeight="1">
      <c r="A68" s="3" t="s">
        <v>40</v>
      </c>
      <c r="B68" s="4"/>
      <c r="C68" s="4"/>
      <c r="D68" s="4"/>
      <c r="E68" s="30"/>
    </row>
    <row r="69" ht="15.75" customHeight="1">
      <c r="A69" s="4"/>
      <c r="B69" s="4"/>
      <c r="C69" s="4"/>
      <c r="D69" s="4"/>
      <c r="E69" s="4"/>
    </row>
    <row r="70" ht="15.75" customHeight="1">
      <c r="A70" s="6" t="s">
        <v>41</v>
      </c>
      <c r="B70" s="6" t="s">
        <v>40</v>
      </c>
      <c r="C70" s="31" t="s">
        <v>42</v>
      </c>
      <c r="D70" s="4"/>
      <c r="E70" s="4"/>
    </row>
    <row r="71" ht="15.75" customHeight="1">
      <c r="A71" s="5">
        <v>2018.0</v>
      </c>
      <c r="B71" s="12">
        <v>300.0</v>
      </c>
      <c r="C71" s="12">
        <v>190.7</v>
      </c>
      <c r="D71" s="4"/>
      <c r="E71" s="4"/>
    </row>
    <row r="72" ht="15.75" customHeight="1">
      <c r="A72" s="5">
        <v>2019.0</v>
      </c>
      <c r="B72" s="12">
        <v>800.0</v>
      </c>
      <c r="C72" s="12">
        <v>542.9</v>
      </c>
      <c r="D72" s="4"/>
      <c r="E72" s="4"/>
    </row>
    <row r="73" ht="15.75" customHeight="1">
      <c r="A73" s="5">
        <v>2020.0</v>
      </c>
      <c r="B73" s="12">
        <v>2000.0</v>
      </c>
      <c r="C73" s="12">
        <v>977.0</v>
      </c>
      <c r="D73" s="4"/>
      <c r="E73" s="4"/>
    </row>
    <row r="74" ht="15.75" customHeight="1">
      <c r="A74" s="5">
        <v>2021.0</v>
      </c>
      <c r="B74" s="12">
        <v>3700.0</v>
      </c>
      <c r="C74" s="12">
        <v>2073.4</v>
      </c>
      <c r="D74" s="4"/>
      <c r="E74" s="4"/>
    </row>
    <row r="75" ht="15.75" customHeight="1">
      <c r="A75" s="5">
        <v>2022.0</v>
      </c>
      <c r="B75" s="12">
        <v>6800.0</v>
      </c>
      <c r="C75" s="12">
        <v>3138.0</v>
      </c>
      <c r="D75" s="4"/>
      <c r="E75" s="4"/>
    </row>
    <row r="76" ht="15.75" customHeight="1">
      <c r="A76" s="4"/>
      <c r="B76" s="4"/>
      <c r="C76" s="4"/>
      <c r="D76" s="4"/>
      <c r="E76" s="4"/>
    </row>
    <row r="77" ht="15.75" customHeight="1">
      <c r="A77" s="4"/>
      <c r="B77" s="4"/>
      <c r="C77" s="4"/>
      <c r="D77" s="4"/>
      <c r="E77" s="4"/>
    </row>
    <row r="78" ht="15.75" customHeight="1">
      <c r="A78" s="3" t="s">
        <v>43</v>
      </c>
      <c r="B78" s="4"/>
      <c r="C78" s="4"/>
      <c r="D78" s="4"/>
      <c r="E78" s="4"/>
    </row>
    <row r="79" ht="15.75" customHeight="1">
      <c r="A79" s="6" t="s">
        <v>43</v>
      </c>
      <c r="B79" s="31" t="s">
        <v>44</v>
      </c>
      <c r="C79" s="6" t="s">
        <v>45</v>
      </c>
      <c r="D79" s="6" t="s">
        <v>46</v>
      </c>
      <c r="E79" s="31" t="s">
        <v>47</v>
      </c>
    </row>
    <row r="80" ht="15.75" customHeight="1">
      <c r="A80" s="5">
        <v>2018.0</v>
      </c>
      <c r="B80" s="12" t="s">
        <v>48</v>
      </c>
      <c r="C80" s="12"/>
      <c r="D80" s="12"/>
      <c r="E80" s="5"/>
    </row>
    <row r="81" ht="15.75" customHeight="1">
      <c r="A81" s="5">
        <v>2019.0</v>
      </c>
      <c r="B81" s="12" t="s">
        <v>48</v>
      </c>
      <c r="C81" s="12"/>
      <c r="D81" s="12"/>
      <c r="E81" s="12"/>
    </row>
    <row r="82" ht="15.75" customHeight="1">
      <c r="A82" s="5">
        <v>2020.0</v>
      </c>
      <c r="B82" s="12" t="s">
        <v>48</v>
      </c>
      <c r="C82" s="12"/>
      <c r="D82" s="12"/>
      <c r="E82" s="12"/>
    </row>
    <row r="83" ht="15.75" customHeight="1">
      <c r="A83" s="5">
        <v>2021.0</v>
      </c>
      <c r="B83" s="12" t="s">
        <v>48</v>
      </c>
      <c r="C83" s="12"/>
      <c r="D83" s="12"/>
      <c r="E83" s="12"/>
    </row>
    <row r="84" ht="15.75" customHeight="1">
      <c r="A84" s="5">
        <v>2022.0</v>
      </c>
      <c r="B84" s="12" t="s">
        <v>48</v>
      </c>
      <c r="C84" s="12"/>
      <c r="D84" s="12"/>
      <c r="E84" s="12"/>
    </row>
    <row r="85" ht="15.75" customHeight="1">
      <c r="A85" s="5"/>
      <c r="B85" s="12"/>
      <c r="C85" s="12"/>
      <c r="D85" s="5"/>
      <c r="E85" s="5"/>
    </row>
    <row r="86" ht="15.75" customHeight="1">
      <c r="A86" s="5" t="s">
        <v>43</v>
      </c>
      <c r="B86" s="31" t="s">
        <v>44</v>
      </c>
      <c r="C86" s="6" t="s">
        <v>49</v>
      </c>
      <c r="D86" s="24"/>
      <c r="E86" s="5"/>
    </row>
    <row r="87" ht="15.75" customHeight="1">
      <c r="A87" s="5">
        <v>2020.0</v>
      </c>
      <c r="B87" s="24" t="s">
        <v>48</v>
      </c>
      <c r="C87" s="24"/>
      <c r="D87" s="24"/>
      <c r="E87" s="5"/>
    </row>
    <row r="88" ht="15.75" customHeight="1">
      <c r="A88" s="5">
        <v>2021.0</v>
      </c>
      <c r="B88" s="24" t="s">
        <v>48</v>
      </c>
      <c r="C88" s="24"/>
      <c r="D88" s="5"/>
      <c r="E88" s="5"/>
    </row>
    <row r="89" ht="15.75" customHeight="1">
      <c r="A89" s="5">
        <v>2022.0</v>
      </c>
      <c r="B89" s="24" t="s">
        <v>48</v>
      </c>
      <c r="C89" s="24"/>
      <c r="D89" s="5"/>
      <c r="E89" s="5"/>
    </row>
    <row r="90" ht="15.75" customHeight="1">
      <c r="A90" s="4"/>
      <c r="B90" s="4"/>
      <c r="C90" s="4"/>
      <c r="D90" s="4"/>
      <c r="E90" s="4"/>
    </row>
    <row r="91" ht="15.75" customHeight="1">
      <c r="A91" s="4"/>
      <c r="B91" s="4"/>
      <c r="C91" s="4"/>
      <c r="D91" s="4"/>
      <c r="E91" s="4"/>
    </row>
    <row r="92" ht="15.75" customHeight="1">
      <c r="A92" s="4"/>
      <c r="B92" s="4"/>
      <c r="C92" s="4"/>
      <c r="D92" s="4"/>
      <c r="E92" s="4"/>
    </row>
    <row r="93" ht="15.75" customHeight="1">
      <c r="A93" s="3" t="s">
        <v>50</v>
      </c>
      <c r="B93" s="4"/>
      <c r="C93" s="4"/>
      <c r="D93" s="4"/>
      <c r="E93" s="4"/>
    </row>
    <row r="94" ht="15.75" customHeight="1">
      <c r="A94" s="4"/>
      <c r="B94" s="4"/>
      <c r="C94" s="4"/>
      <c r="D94" s="4"/>
      <c r="E94" s="4"/>
    </row>
    <row r="95" ht="15.75" customHeight="1">
      <c r="A95" s="5" t="s">
        <v>3</v>
      </c>
      <c r="B95" s="6" t="s">
        <v>51</v>
      </c>
      <c r="C95" s="6" t="s">
        <v>52</v>
      </c>
      <c r="D95" s="6" t="s">
        <v>53</v>
      </c>
      <c r="E95" s="4"/>
    </row>
    <row r="96" ht="15.75" customHeight="1">
      <c r="A96" s="5">
        <v>2017.0</v>
      </c>
      <c r="B96" s="32">
        <v>33.5</v>
      </c>
      <c r="C96" s="32">
        <v>30.4</v>
      </c>
      <c r="D96" s="32">
        <f t="shared" ref="D96:D101" si="4">+B96-C96</f>
        <v>3.1</v>
      </c>
      <c r="E96" s="4"/>
    </row>
    <row r="97" ht="15.75" customHeight="1">
      <c r="A97" s="5">
        <v>2018.0</v>
      </c>
      <c r="B97" s="32">
        <v>29.3</v>
      </c>
      <c r="C97" s="32">
        <v>27.8</v>
      </c>
      <c r="D97" s="32">
        <f t="shared" si="4"/>
        <v>1.5</v>
      </c>
      <c r="E97" s="4"/>
    </row>
    <row r="98" ht="15.75" customHeight="1">
      <c r="A98" s="5">
        <v>2019.0</v>
      </c>
      <c r="B98" s="32">
        <v>29.9</v>
      </c>
      <c r="C98" s="32">
        <v>28.1</v>
      </c>
      <c r="D98" s="32">
        <f t="shared" si="4"/>
        <v>1.8</v>
      </c>
      <c r="E98" s="4"/>
    </row>
    <row r="99" ht="15.75" customHeight="1">
      <c r="A99" s="5">
        <v>2020.0</v>
      </c>
      <c r="B99" s="32">
        <v>37.8</v>
      </c>
      <c r="C99" s="32">
        <v>35.2</v>
      </c>
      <c r="D99" s="32">
        <f t="shared" si="4"/>
        <v>2.6</v>
      </c>
      <c r="E99" s="4"/>
    </row>
    <row r="100" ht="15.75" customHeight="1">
      <c r="A100" s="5">
        <v>2021.0</v>
      </c>
      <c r="B100" s="32">
        <v>42.1</v>
      </c>
      <c r="C100" s="32">
        <v>31.2</v>
      </c>
      <c r="D100" s="32">
        <f t="shared" si="4"/>
        <v>10.9</v>
      </c>
      <c r="E100" s="4"/>
    </row>
    <row r="101" ht="15.75" customHeight="1">
      <c r="A101" s="5">
        <v>2022.0</v>
      </c>
      <c r="B101" s="32">
        <f>559.9/13</f>
        <v>43.06923077</v>
      </c>
      <c r="C101" s="32">
        <f>+(321+185)/13</f>
        <v>38.92307692</v>
      </c>
      <c r="D101" s="32">
        <f t="shared" si="4"/>
        <v>4.146153846</v>
      </c>
      <c r="E101" s="4"/>
    </row>
    <row r="102" ht="15.75" customHeight="1">
      <c r="A102" s="4"/>
      <c r="B102" s="4"/>
      <c r="C102" s="4"/>
      <c r="D102" s="4"/>
      <c r="E102" s="4"/>
    </row>
    <row r="103" ht="15.75" customHeight="1">
      <c r="A103" s="33" t="s">
        <v>54</v>
      </c>
      <c r="B103" s="4"/>
      <c r="C103" s="4"/>
      <c r="D103" s="4"/>
      <c r="E103" s="4"/>
    </row>
    <row r="104" ht="15.75" customHeight="1">
      <c r="A104" s="4"/>
      <c r="B104" s="4"/>
      <c r="C104" s="4"/>
      <c r="D104" s="4"/>
      <c r="E104" s="4"/>
    </row>
    <row r="105" ht="15.75" customHeight="1">
      <c r="A105" s="34"/>
      <c r="B105" s="34" t="s">
        <v>55</v>
      </c>
      <c r="C105" s="34" t="s">
        <v>56</v>
      </c>
      <c r="D105" s="34" t="s">
        <v>54</v>
      </c>
      <c r="E105" s="4"/>
    </row>
    <row r="106" ht="15.75" customHeight="1">
      <c r="A106" s="35">
        <v>2017.0</v>
      </c>
      <c r="B106" s="30">
        <v>66.0</v>
      </c>
      <c r="C106" s="36">
        <v>1.97</v>
      </c>
      <c r="D106" s="30">
        <f t="shared" ref="D106:D111" si="5">+B106/C106</f>
        <v>33.50253807</v>
      </c>
      <c r="E106" s="4"/>
    </row>
    <row r="107" ht="15.75" customHeight="1">
      <c r="A107" s="35">
        <v>2018.0</v>
      </c>
      <c r="B107" s="30">
        <v>117.0</v>
      </c>
      <c r="C107" s="36">
        <v>3.99</v>
      </c>
      <c r="D107" s="30">
        <f t="shared" si="5"/>
        <v>29.32330827</v>
      </c>
      <c r="E107" s="4"/>
    </row>
    <row r="108" ht="15.75" customHeight="1">
      <c r="A108" s="35">
        <v>2019.0</v>
      </c>
      <c r="B108" s="30">
        <v>177.9</v>
      </c>
      <c r="C108" s="36">
        <v>5.95</v>
      </c>
      <c r="D108" s="30">
        <f t="shared" si="5"/>
        <v>29.89915966</v>
      </c>
      <c r="E108" s="4"/>
    </row>
    <row r="109" ht="15.75" customHeight="1">
      <c r="A109" s="35">
        <v>2020.0</v>
      </c>
      <c r="B109" s="30">
        <v>302.6</v>
      </c>
      <c r="C109" s="36">
        <v>8.0</v>
      </c>
      <c r="D109" s="30">
        <f t="shared" si="5"/>
        <v>37.825</v>
      </c>
      <c r="E109" s="4"/>
    </row>
    <row r="110" ht="15.75" customHeight="1">
      <c r="A110" s="35">
        <v>2021.0</v>
      </c>
      <c r="B110" s="30">
        <v>421.0</v>
      </c>
      <c r="C110" s="36">
        <v>10.0</v>
      </c>
      <c r="D110" s="30">
        <f t="shared" si="5"/>
        <v>42.1</v>
      </c>
      <c r="E110" s="4"/>
    </row>
    <row r="111" ht="15.75" customHeight="1">
      <c r="A111" s="35">
        <v>2022.0</v>
      </c>
      <c r="B111" s="30">
        <v>559.9</v>
      </c>
      <c r="C111" s="36">
        <v>13.0</v>
      </c>
      <c r="D111" s="30">
        <f t="shared" si="5"/>
        <v>43.06923077</v>
      </c>
      <c r="E111" s="4"/>
    </row>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9.13"/>
    <col customWidth="1" min="2" max="2" width="34.75"/>
    <col customWidth="1" min="3" max="3" width="33.25"/>
    <col customWidth="1" min="4" max="4" width="26.75"/>
    <col customWidth="1" min="5" max="5" width="32.5"/>
    <col customWidth="1" min="6" max="26" width="10.75"/>
  </cols>
  <sheetData>
    <row r="7">
      <c r="B7" s="1" t="s">
        <v>0</v>
      </c>
    </row>
    <row r="10">
      <c r="A10" s="1"/>
    </row>
    <row r="12">
      <c r="A12" s="37" t="s">
        <v>57</v>
      </c>
    </row>
    <row r="13">
      <c r="A13" s="38" t="s">
        <v>3</v>
      </c>
      <c r="B13" s="39" t="s">
        <v>58</v>
      </c>
      <c r="C13" s="39" t="s">
        <v>5</v>
      </c>
      <c r="D13" s="40" t="s">
        <v>6</v>
      </c>
    </row>
    <row r="14">
      <c r="A14" s="41" t="s">
        <v>59</v>
      </c>
      <c r="B14" s="42">
        <v>1.86858255E8</v>
      </c>
      <c r="C14" s="43">
        <f t="shared" ref="C14:C23" si="1">+B14/$B$25</f>
        <v>0.1823737117</v>
      </c>
      <c r="D14" s="44"/>
    </row>
    <row r="15">
      <c r="A15" s="41" t="s">
        <v>60</v>
      </c>
      <c r="B15" s="42">
        <v>2743297.0</v>
      </c>
      <c r="C15" s="43">
        <f t="shared" si="1"/>
        <v>0.002677458677</v>
      </c>
      <c r="D15" s="44"/>
    </row>
    <row r="16">
      <c r="A16" s="41" t="s">
        <v>61</v>
      </c>
      <c r="B16" s="42">
        <v>1161616.0</v>
      </c>
      <c r="C16" s="43">
        <f t="shared" si="1"/>
        <v>0.001133737557</v>
      </c>
      <c r="D16" s="45"/>
    </row>
    <row r="17">
      <c r="A17" s="41" t="s">
        <v>62</v>
      </c>
      <c r="B17" s="42"/>
      <c r="C17" s="43">
        <f t="shared" si="1"/>
        <v>0</v>
      </c>
      <c r="D17" s="45"/>
    </row>
    <row r="18">
      <c r="A18" s="41" t="s">
        <v>63</v>
      </c>
      <c r="B18" s="42">
        <v>572000.0</v>
      </c>
      <c r="C18" s="43">
        <f t="shared" si="1"/>
        <v>0.0005582721678</v>
      </c>
      <c r="D18" s="46"/>
    </row>
    <row r="19">
      <c r="A19" s="41" t="s">
        <v>64</v>
      </c>
      <c r="B19" s="42">
        <v>96720.0</v>
      </c>
      <c r="C19" s="43">
        <f t="shared" si="1"/>
        <v>0.00009439874837</v>
      </c>
      <c r="D19" s="45"/>
    </row>
    <row r="20">
      <c r="A20" s="41" t="s">
        <v>65</v>
      </c>
      <c r="B20" s="42">
        <v>96720.0</v>
      </c>
      <c r="C20" s="43">
        <f t="shared" si="1"/>
        <v>0.00009439874837</v>
      </c>
      <c r="D20" s="45"/>
    </row>
    <row r="21" ht="15.75" customHeight="1">
      <c r="A21" s="41" t="s">
        <v>66</v>
      </c>
      <c r="B21" s="42">
        <v>8.842492E7</v>
      </c>
      <c r="C21" s="43">
        <f t="shared" si="1"/>
        <v>0.08630274786</v>
      </c>
      <c r="D21" s="46"/>
    </row>
    <row r="22" ht="15.75" customHeight="1">
      <c r="A22" s="41" t="s">
        <v>67</v>
      </c>
      <c r="B22" s="42">
        <v>9.3616498E7</v>
      </c>
      <c r="C22" s="43">
        <f t="shared" si="1"/>
        <v>0.09136972951</v>
      </c>
    </row>
    <row r="23" ht="15.75" customHeight="1">
      <c r="A23" s="47" t="s">
        <v>68</v>
      </c>
      <c r="B23" s="48">
        <v>0.0</v>
      </c>
      <c r="C23" s="43">
        <f t="shared" si="1"/>
        <v>0</v>
      </c>
    </row>
    <row r="24" ht="15.75" customHeight="1">
      <c r="A24" s="49" t="s">
        <v>69</v>
      </c>
      <c r="B24" s="50">
        <f>SUM(B14:B23)</f>
        <v>373570026</v>
      </c>
    </row>
    <row r="25" ht="15.75" customHeight="1">
      <c r="B25" s="42">
        <v>1.024589856E9</v>
      </c>
    </row>
    <row r="26" ht="15.75" customHeight="1">
      <c r="B26" s="51"/>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c r="E39" s="21"/>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2:C12"/>
  </mergeCells>
  <printOptions/>
  <pageMargins bottom="0.75" footer="0.0" header="0.0" left="0.7" right="0.7" top="0.75"/>
  <pageSetup fitToHeight="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1.5"/>
    <col customWidth="1" min="2" max="2" width="13.25"/>
    <col customWidth="1" min="3" max="3" width="34.75"/>
    <col customWidth="1" min="4" max="4" width="25.75"/>
    <col customWidth="1" min="5" max="5" width="33.25"/>
    <col customWidth="1" min="6" max="6" width="26.75"/>
    <col customWidth="1" min="7" max="7" width="32.5"/>
    <col customWidth="1" min="8" max="26" width="10.75"/>
  </cols>
  <sheetData>
    <row r="7">
      <c r="C7" s="1" t="s">
        <v>0</v>
      </c>
    </row>
    <row r="10">
      <c r="A10" s="1" t="s">
        <v>70</v>
      </c>
      <c r="B10" s="1"/>
    </row>
    <row r="12">
      <c r="A12" s="40" t="s">
        <v>71</v>
      </c>
      <c r="B12" s="40" t="s">
        <v>72</v>
      </c>
      <c r="C12" s="40" t="s">
        <v>73</v>
      </c>
      <c r="D12" s="40" t="s">
        <v>74</v>
      </c>
      <c r="E12" s="40" t="s">
        <v>75</v>
      </c>
      <c r="F12" s="40" t="s">
        <v>76</v>
      </c>
    </row>
    <row r="13" ht="15.75" customHeight="1">
      <c r="A13" s="52" t="s">
        <v>77</v>
      </c>
      <c r="B13" s="53">
        <v>42719.0</v>
      </c>
      <c r="C13" s="54" t="s">
        <v>78</v>
      </c>
      <c r="D13" s="55" t="s">
        <v>79</v>
      </c>
      <c r="E13" s="56" t="s">
        <v>80</v>
      </c>
      <c r="F13" s="15">
        <v>513764.0</v>
      </c>
      <c r="G13" s="57">
        <v>6.16463855E8</v>
      </c>
    </row>
    <row r="14" ht="30.75" customHeight="1">
      <c r="A14" s="52"/>
      <c r="B14" s="58">
        <v>42719.0</v>
      </c>
      <c r="C14" s="54"/>
      <c r="D14" s="55"/>
      <c r="E14" s="56" t="s">
        <v>81</v>
      </c>
      <c r="F14" s="15"/>
    </row>
    <row r="15">
      <c r="A15" s="59" t="s">
        <v>82</v>
      </c>
      <c r="B15" s="60">
        <v>43419.0</v>
      </c>
      <c r="C15" s="42" t="s">
        <v>83</v>
      </c>
      <c r="D15" s="61" t="s">
        <v>84</v>
      </c>
      <c r="E15" s="43" t="s">
        <v>85</v>
      </c>
      <c r="F15" s="62" t="s">
        <v>86</v>
      </c>
    </row>
    <row r="16" ht="15.75" customHeight="1">
      <c r="A16" s="63" t="s">
        <v>87</v>
      </c>
      <c r="B16" s="60">
        <v>43896.0</v>
      </c>
      <c r="C16" s="42" t="s">
        <v>88</v>
      </c>
      <c r="D16" s="61" t="s">
        <v>89</v>
      </c>
      <c r="E16" s="43" t="s">
        <v>90</v>
      </c>
      <c r="F16" s="44" t="s">
        <v>91</v>
      </c>
    </row>
    <row r="17" ht="15.75" customHeight="1">
      <c r="A17" s="63"/>
      <c r="B17" s="59"/>
      <c r="C17" s="42" t="s">
        <v>92</v>
      </c>
      <c r="D17" s="61" t="s">
        <v>93</v>
      </c>
      <c r="E17" s="43" t="s">
        <v>94</v>
      </c>
      <c r="F17" s="44"/>
    </row>
    <row r="18">
      <c r="A18" s="59" t="s">
        <v>95</v>
      </c>
      <c r="B18" s="60">
        <v>42263.0</v>
      </c>
      <c r="C18" s="42" t="s">
        <v>96</v>
      </c>
      <c r="D18" s="61" t="s">
        <v>97</v>
      </c>
      <c r="E18" s="61" t="s">
        <v>98</v>
      </c>
      <c r="F18" s="45" t="s">
        <v>99</v>
      </c>
    </row>
    <row r="19">
      <c r="A19" s="59" t="s">
        <v>100</v>
      </c>
      <c r="B19" s="59"/>
      <c r="C19" s="42" t="s">
        <v>101</v>
      </c>
      <c r="D19" s="61" t="s">
        <v>102</v>
      </c>
      <c r="E19" s="43" t="s">
        <v>103</v>
      </c>
      <c r="F19" s="45" t="s">
        <v>104</v>
      </c>
    </row>
    <row r="20">
      <c r="A20" s="59" t="s">
        <v>105</v>
      </c>
      <c r="B20" s="60">
        <v>44348.0</v>
      </c>
      <c r="C20" s="42" t="s">
        <v>101</v>
      </c>
      <c r="D20" s="61" t="s">
        <v>106</v>
      </c>
      <c r="E20" s="43" t="s">
        <v>107</v>
      </c>
      <c r="F20" s="46"/>
    </row>
    <row r="21" ht="15.75" customHeight="1">
      <c r="A21" s="59" t="s">
        <v>108</v>
      </c>
      <c r="B21" s="59">
        <v>2020.0</v>
      </c>
      <c r="C21" s="42" t="s">
        <v>109</v>
      </c>
      <c r="D21" s="61" t="s">
        <v>110</v>
      </c>
      <c r="E21" s="43" t="s">
        <v>111</v>
      </c>
      <c r="F21" s="45" t="s">
        <v>112</v>
      </c>
    </row>
    <row r="22" ht="15.75" customHeight="1">
      <c r="A22" s="59" t="s">
        <v>113</v>
      </c>
      <c r="B22" s="60">
        <v>42234.0</v>
      </c>
      <c r="C22" s="42" t="s">
        <v>114</v>
      </c>
      <c r="D22" s="61" t="s">
        <v>115</v>
      </c>
      <c r="E22" s="43" t="s">
        <v>116</v>
      </c>
      <c r="F22" s="64" t="s">
        <v>117</v>
      </c>
    </row>
    <row r="23" ht="15.75" customHeight="1">
      <c r="A23" s="59" t="s">
        <v>118</v>
      </c>
      <c r="B23" s="60">
        <v>42936.0</v>
      </c>
      <c r="C23" s="42" t="s">
        <v>119</v>
      </c>
      <c r="D23" s="61" t="s">
        <v>120</v>
      </c>
      <c r="E23" s="43" t="s">
        <v>121</v>
      </c>
      <c r="F23" s="46"/>
    </row>
    <row r="24" ht="15.75" customHeight="1">
      <c r="A24" s="59" t="s">
        <v>122</v>
      </c>
      <c r="B24" s="59">
        <v>2016.0</v>
      </c>
      <c r="C24" s="42" t="s">
        <v>123</v>
      </c>
      <c r="D24" s="61" t="s">
        <v>124</v>
      </c>
      <c r="E24" s="43" t="s">
        <v>125</v>
      </c>
    </row>
    <row r="25" ht="15.75" customHeight="1">
      <c r="A25" s="59" t="s">
        <v>126</v>
      </c>
      <c r="B25" s="60">
        <v>44876.0</v>
      </c>
      <c r="C25" s="48" t="s">
        <v>127</v>
      </c>
      <c r="D25" s="61" t="s">
        <v>128</v>
      </c>
      <c r="E25" s="61" t="s">
        <v>129</v>
      </c>
      <c r="F25" s="57" t="s">
        <v>130</v>
      </c>
    </row>
    <row r="26" ht="15.75" customHeight="1">
      <c r="A26" s="65" t="s">
        <v>131</v>
      </c>
      <c r="B26" s="58">
        <v>44867.0</v>
      </c>
      <c r="C26" s="66" t="s">
        <v>132</v>
      </c>
      <c r="D26" s="61" t="s">
        <v>133</v>
      </c>
      <c r="E26" s="61" t="s">
        <v>134</v>
      </c>
    </row>
    <row r="27" ht="15.75" customHeight="1">
      <c r="A27" s="63" t="s">
        <v>135</v>
      </c>
      <c r="B27" s="63">
        <v>2018.0</v>
      </c>
      <c r="C27" s="42" t="s">
        <v>136</v>
      </c>
      <c r="D27" s="61" t="s">
        <v>137</v>
      </c>
      <c r="E27" s="43" t="s">
        <v>138</v>
      </c>
      <c r="F27" s="57">
        <v>900507.0</v>
      </c>
    </row>
    <row r="28" ht="15.75" customHeight="1">
      <c r="A28" s="63"/>
      <c r="B28" s="67">
        <v>43886.0</v>
      </c>
      <c r="C28" s="42" t="s">
        <v>139</v>
      </c>
      <c r="D28" s="61" t="s">
        <v>140</v>
      </c>
      <c r="E28" s="43" t="s">
        <v>141</v>
      </c>
      <c r="F28" s="57">
        <v>839689.0</v>
      </c>
    </row>
    <row r="29" ht="15.75" customHeight="1">
      <c r="A29" s="63"/>
      <c r="B29" s="67">
        <v>44458.0</v>
      </c>
      <c r="C29" s="42" t="s">
        <v>136</v>
      </c>
      <c r="D29" s="61"/>
      <c r="E29" s="43" t="s">
        <v>142</v>
      </c>
      <c r="F29" s="57">
        <v>975773.0</v>
      </c>
    </row>
    <row r="30" ht="15.0" customHeight="1">
      <c r="A30" s="63" t="s">
        <v>143</v>
      </c>
      <c r="B30" s="67">
        <v>43177.0</v>
      </c>
      <c r="C30" s="51" t="s">
        <v>144</v>
      </c>
      <c r="D30" s="61" t="s">
        <v>145</v>
      </c>
      <c r="E30" s="43" t="s">
        <v>146</v>
      </c>
    </row>
    <row r="31" ht="15.75" customHeight="1">
      <c r="A31" s="63"/>
      <c r="B31" s="63"/>
      <c r="C31" s="57" t="s">
        <v>147</v>
      </c>
      <c r="D31" s="61" t="s">
        <v>148</v>
      </c>
    </row>
    <row r="32" ht="15.75" customHeight="1">
      <c r="A32" s="59" t="s">
        <v>149</v>
      </c>
      <c r="B32" s="59" t="s">
        <v>150</v>
      </c>
      <c r="C32" s="57" t="s">
        <v>151</v>
      </c>
      <c r="D32" s="61" t="s">
        <v>152</v>
      </c>
      <c r="E32" s="57" t="s">
        <v>153</v>
      </c>
      <c r="F32" s="57">
        <v>190011.0</v>
      </c>
    </row>
    <row r="33" ht="15.75" customHeight="1">
      <c r="A33" s="57" t="s">
        <v>154</v>
      </c>
      <c r="B33" s="68">
        <v>44835.0</v>
      </c>
      <c r="C33" s="42" t="s">
        <v>139</v>
      </c>
      <c r="D33" s="57" t="s">
        <v>155</v>
      </c>
      <c r="E33" s="43" t="s">
        <v>156</v>
      </c>
    </row>
    <row r="34" ht="15.75" customHeight="1">
      <c r="A34" s="57" t="s">
        <v>131</v>
      </c>
      <c r="B34" s="68">
        <v>44835.0</v>
      </c>
      <c r="C34" s="42" t="s">
        <v>139</v>
      </c>
      <c r="E34" s="43" t="s">
        <v>157</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c r="G44" s="21"/>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2:$F$33"/>
  <printOptions/>
  <pageMargins bottom="0.75" footer="0.0" header="0.0" left="0.7" right="0.7" top="0.75"/>
  <pageSetup fitToHeight="0"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75"/>
    <col customWidth="1" min="2" max="2" width="8.75"/>
    <col customWidth="1" min="3" max="3" width="2.75"/>
    <col customWidth="1" min="4" max="26" width="8.75"/>
  </cols>
  <sheetData>
    <row r="1" ht="49.5" customHeight="1">
      <c r="A1" s="69" t="s">
        <v>158</v>
      </c>
      <c r="B1" s="70" t="s">
        <v>159</v>
      </c>
    </row>
    <row r="2">
      <c r="A2" s="69" t="s">
        <v>160</v>
      </c>
      <c r="B2" s="71" t="s">
        <v>161</v>
      </c>
      <c r="D2" s="71" t="s">
        <v>162</v>
      </c>
    </row>
    <row r="3">
      <c r="A3" s="69" t="s">
        <v>163</v>
      </c>
      <c r="B3" s="71" t="str">
        <f t="shared" ref="B3:B7" si="1">IFERROR(IF(LEN(#REF!)=0,"",IF(#REF!="Year",YEAR(#REF!),IF(#REF!="Blank","",DAY(#REF!)&amp;" "&amp;TEXT(#REF!,"mmm")))),"")</f>
        <v/>
      </c>
      <c r="D3" s="71" t="str">
        <f>IFERROR(IF(LEN(#REF!)=0,"",YEAR(#REF!)),"")</f>
        <v/>
      </c>
      <c r="E3" s="72" t="s">
        <v>164</v>
      </c>
    </row>
    <row r="4">
      <c r="A4" s="69" t="s">
        <v>165</v>
      </c>
      <c r="B4" s="71" t="str">
        <f t="shared" si="1"/>
        <v/>
      </c>
      <c r="D4" s="71" t="str">
        <f>IFERROR(IF(LEN(#REF!)=0,"",IF(YEAR(#REF!)=$D$3,$D$3,YEAR(#REF!))),"")</f>
        <v/>
      </c>
      <c r="E4" s="72" t="s">
        <v>166</v>
      </c>
    </row>
    <row r="5">
      <c r="A5" s="69" t="s">
        <v>167</v>
      </c>
      <c r="B5" s="71" t="str">
        <f t="shared" si="1"/>
        <v/>
      </c>
      <c r="D5" s="71" t="str">
        <f>IFERROR(IF(LEN(#REF!)=0,"",IF(YEAR(#REF!)=$D$3,"",YEAR(#REF!))),"")</f>
        <v/>
      </c>
      <c r="E5" s="72" t="s">
        <v>168</v>
      </c>
    </row>
    <row r="6">
      <c r="A6" s="69"/>
      <c r="B6" s="71" t="str">
        <f t="shared" si="1"/>
        <v/>
      </c>
    </row>
    <row r="7">
      <c r="A7" s="69"/>
      <c r="B7" s="71" t="str">
        <f t="shared" si="1"/>
        <v/>
      </c>
    </row>
    <row r="8">
      <c r="A8" s="69"/>
    </row>
    <row r="9">
      <c r="A9" s="69"/>
    </row>
    <row r="10">
      <c r="A10" s="69"/>
    </row>
    <row r="11">
      <c r="A11" s="69"/>
    </row>
    <row r="12">
      <c r="A12" s="69"/>
    </row>
    <row r="13">
      <c r="A13" s="69"/>
    </row>
    <row r="14">
      <c r="A14" s="69"/>
    </row>
    <row r="15">
      <c r="A15" s="69"/>
    </row>
    <row r="16">
      <c r="A16" s="69"/>
    </row>
    <row r="17">
      <c r="A17" s="69"/>
    </row>
    <row r="18">
      <c r="A18" s="69"/>
    </row>
    <row r="19">
      <c r="A19" s="69"/>
    </row>
    <row r="20">
      <c r="A20" s="69"/>
    </row>
    <row r="21" ht="15.75" customHeight="1">
      <c r="A21" s="69"/>
    </row>
    <row r="22" ht="15.75" customHeight="1">
      <c r="A22" s="69"/>
    </row>
    <row r="23" ht="15.75" customHeight="1">
      <c r="A23" s="69"/>
    </row>
    <row r="24" ht="15.75" customHeight="1">
      <c r="A24" s="69"/>
    </row>
    <row r="25" ht="15.75" customHeight="1">
      <c r="A25" s="69"/>
    </row>
    <row r="26" ht="15.75" customHeight="1">
      <c r="A26" s="69"/>
    </row>
    <row r="27" ht="15.75" customHeight="1">
      <c r="A27" s="69"/>
    </row>
    <row r="28" ht="15.75" customHeight="1">
      <c r="A28" s="69"/>
    </row>
    <row r="29" ht="15.75" customHeight="1">
      <c r="A29" s="69"/>
    </row>
    <row r="30" ht="15.75" customHeight="1">
      <c r="A30" s="69"/>
    </row>
    <row r="31" ht="15.75" customHeight="1">
      <c r="A31" s="69"/>
    </row>
    <row r="32" ht="15.75" customHeight="1">
      <c r="A32" s="69"/>
    </row>
    <row r="33" ht="15.75" customHeight="1">
      <c r="A33" s="69"/>
    </row>
    <row r="34" ht="15.75" customHeight="1">
      <c r="A34" s="69"/>
    </row>
    <row r="35" ht="15.75" customHeight="1">
      <c r="A35" s="69"/>
    </row>
    <row r="36" ht="15.75" customHeight="1">
      <c r="A36" s="69"/>
    </row>
    <row r="37" ht="15.75" customHeight="1">
      <c r="A37" s="69"/>
    </row>
    <row r="38" ht="15.75" customHeight="1">
      <c r="A38" s="69"/>
    </row>
    <row r="39" ht="15.75" customHeight="1">
      <c r="A39" s="69"/>
    </row>
    <row r="40" ht="15.75" customHeight="1">
      <c r="A40" s="69"/>
    </row>
    <row r="41" ht="15.75" customHeight="1">
      <c r="A41" s="69"/>
    </row>
    <row r="42" ht="15.75" customHeight="1">
      <c r="A42" s="69"/>
    </row>
    <row r="43" ht="15.75" customHeight="1">
      <c r="A43" s="69"/>
    </row>
    <row r="44" ht="15.75" customHeight="1">
      <c r="A44" s="69"/>
    </row>
    <row r="45" ht="15.75" customHeight="1">
      <c r="A45" s="69"/>
    </row>
    <row r="46" ht="15.75" customHeight="1">
      <c r="A46" s="69"/>
    </row>
    <row r="47" ht="15.75" customHeight="1">
      <c r="A47" s="69"/>
    </row>
    <row r="48" ht="15.75" customHeight="1">
      <c r="A48" s="69"/>
    </row>
    <row r="49" ht="15.75" customHeight="1">
      <c r="A49" s="69"/>
    </row>
    <row r="50" ht="15.75" customHeight="1">
      <c r="A50" s="69"/>
    </row>
    <row r="51" ht="15.75" customHeight="1">
      <c r="A51" s="69"/>
    </row>
    <row r="52" ht="15.75" customHeight="1">
      <c r="A52" s="69"/>
    </row>
    <row r="53" ht="15.75" customHeight="1">
      <c r="A53" s="69"/>
    </row>
    <row r="54" ht="15.75" customHeight="1">
      <c r="A54" s="69"/>
    </row>
    <row r="55" ht="15.75" customHeight="1">
      <c r="A55" s="69"/>
    </row>
    <row r="56" ht="15.75" customHeight="1">
      <c r="A56" s="69"/>
    </row>
    <row r="57" ht="15.75" customHeight="1">
      <c r="A57" s="69"/>
    </row>
    <row r="58" ht="15.75" customHeight="1">
      <c r="A58" s="69"/>
    </row>
    <row r="59" ht="15.75" customHeight="1">
      <c r="A59" s="69"/>
    </row>
    <row r="60" ht="15.75" customHeight="1">
      <c r="A60" s="69"/>
    </row>
    <row r="61" ht="15.75" customHeight="1">
      <c r="A61" s="69"/>
    </row>
    <row r="62" ht="15.75" customHeight="1">
      <c r="A62" s="69"/>
    </row>
    <row r="63" ht="15.75" customHeight="1">
      <c r="A63" s="69"/>
    </row>
    <row r="64" ht="15.75" customHeight="1">
      <c r="A64" s="69"/>
    </row>
    <row r="65" ht="15.75" customHeight="1">
      <c r="A65" s="69"/>
    </row>
    <row r="66" ht="15.75" customHeight="1">
      <c r="A66" s="69"/>
    </row>
    <row r="67" ht="15.75" customHeight="1">
      <c r="A67" s="69"/>
    </row>
    <row r="68" ht="15.75" customHeight="1">
      <c r="A68" s="69"/>
    </row>
    <row r="69" ht="15.75" customHeight="1">
      <c r="A69" s="69"/>
    </row>
    <row r="70" ht="15.75" customHeight="1">
      <c r="A70" s="69"/>
    </row>
    <row r="71" ht="15.75" customHeight="1">
      <c r="A71" s="69"/>
    </row>
    <row r="72" ht="15.75" customHeight="1">
      <c r="A72" s="69"/>
    </row>
    <row r="73" ht="15.75" customHeight="1">
      <c r="A73" s="69"/>
    </row>
    <row r="74" ht="15.75" customHeight="1">
      <c r="A74" s="69"/>
    </row>
    <row r="75" ht="15.75" customHeight="1">
      <c r="A75" s="69"/>
    </row>
    <row r="76" ht="15.75" customHeight="1">
      <c r="A76" s="69"/>
    </row>
    <row r="77" ht="15.75" customHeight="1">
      <c r="A77" s="69"/>
    </row>
    <row r="78" ht="15.75" customHeight="1">
      <c r="A78" s="69"/>
    </row>
    <row r="79" ht="15.75" customHeight="1">
      <c r="A79" s="69"/>
    </row>
    <row r="80" ht="15.75" customHeight="1">
      <c r="A80" s="69"/>
    </row>
    <row r="81" ht="15.75" customHeight="1">
      <c r="A81" s="69"/>
    </row>
    <row r="82" ht="15.75" customHeight="1">
      <c r="A82" s="69"/>
    </row>
    <row r="83" ht="15.75" customHeight="1">
      <c r="A83" s="69"/>
    </row>
    <row r="84" ht="15.75" customHeight="1">
      <c r="A84" s="69"/>
    </row>
    <row r="85" ht="15.75" customHeight="1">
      <c r="A85" s="69"/>
    </row>
    <row r="86" ht="15.75" customHeight="1">
      <c r="A86" s="69"/>
    </row>
    <row r="87" ht="15.75" customHeight="1">
      <c r="A87" s="69"/>
    </row>
    <row r="88" ht="15.75" customHeight="1">
      <c r="A88" s="69"/>
    </row>
    <row r="89" ht="15.75" customHeight="1">
      <c r="A89" s="69"/>
    </row>
    <row r="90" ht="15.75" customHeight="1">
      <c r="A90" s="69"/>
    </row>
    <row r="91" ht="15.75" customHeight="1">
      <c r="A91" s="69"/>
    </row>
    <row r="92" ht="15.75" customHeight="1">
      <c r="A92" s="69"/>
    </row>
    <row r="93" ht="15.75" customHeight="1">
      <c r="A93" s="69"/>
    </row>
    <row r="94" ht="15.75" customHeight="1">
      <c r="A94" s="69"/>
    </row>
    <row r="95" ht="15.75" customHeight="1">
      <c r="A95" s="69"/>
    </row>
    <row r="96" ht="15.75" customHeight="1">
      <c r="A96" s="69"/>
    </row>
    <row r="97" ht="15.75" customHeight="1">
      <c r="A97" s="69"/>
    </row>
    <row r="98" ht="15.75" customHeight="1">
      <c r="A98" s="69"/>
    </row>
    <row r="99" ht="15.75" customHeight="1">
      <c r="A99" s="69"/>
    </row>
    <row r="100" ht="15.75" customHeight="1">
      <c r="A100" s="69"/>
    </row>
    <row r="101" ht="15.75" customHeight="1">
      <c r="A101" s="69"/>
    </row>
    <row r="102" ht="15.75" customHeight="1">
      <c r="A102" s="69"/>
    </row>
    <row r="103" ht="15.75" customHeight="1">
      <c r="A103" s="69"/>
    </row>
    <row r="104" ht="15.75" customHeight="1">
      <c r="A104" s="69"/>
    </row>
    <row r="105" ht="15.75" customHeight="1">
      <c r="A105" s="69"/>
    </row>
    <row r="106" ht="15.75" customHeight="1">
      <c r="A106" s="69"/>
    </row>
    <row r="107" ht="15.75" customHeight="1">
      <c r="A107" s="69"/>
    </row>
    <row r="108" ht="15.75" customHeight="1">
      <c r="A108" s="69"/>
    </row>
    <row r="109" ht="15.75" customHeight="1">
      <c r="A109" s="69"/>
    </row>
    <row r="110" ht="15.75" customHeight="1">
      <c r="A110" s="69"/>
    </row>
    <row r="111" ht="15.75" customHeight="1">
      <c r="A111" s="69"/>
    </row>
    <row r="112" ht="15.75" customHeight="1">
      <c r="A112" s="69"/>
    </row>
    <row r="113" ht="15.75" customHeight="1">
      <c r="A113" s="69"/>
    </row>
    <row r="114" ht="15.75" customHeight="1">
      <c r="A114" s="69"/>
    </row>
    <row r="115" ht="15.75" customHeight="1">
      <c r="A115" s="69"/>
    </row>
    <row r="116" ht="15.75" customHeight="1">
      <c r="A116" s="69"/>
    </row>
    <row r="117" ht="15.75" customHeight="1">
      <c r="A117" s="69"/>
    </row>
    <row r="118" ht="15.75" customHeight="1">
      <c r="A118" s="69"/>
    </row>
    <row r="119" ht="15.75" customHeight="1">
      <c r="A119" s="69"/>
    </row>
    <row r="120" ht="15.75" customHeight="1">
      <c r="A120" s="69"/>
    </row>
    <row r="121" ht="15.75" customHeight="1">
      <c r="A121" s="69"/>
    </row>
    <row r="122" ht="15.75" customHeight="1">
      <c r="A122" s="69"/>
    </row>
    <row r="123" ht="15.75" customHeight="1">
      <c r="A123" s="69"/>
    </row>
    <row r="124" ht="15.75" customHeight="1">
      <c r="A124" s="69"/>
    </row>
    <row r="125" ht="15.75" customHeight="1">
      <c r="A125" s="69"/>
    </row>
    <row r="126" ht="15.75" customHeight="1">
      <c r="A126" s="69"/>
    </row>
    <row r="127" ht="15.75" customHeight="1">
      <c r="A127" s="69"/>
    </row>
    <row r="128" ht="15.75" customHeight="1">
      <c r="A128" s="69"/>
    </row>
    <row r="129" ht="15.75" customHeight="1">
      <c r="A129" s="69"/>
    </row>
    <row r="130" ht="15.75" customHeight="1">
      <c r="A130" s="69"/>
    </row>
    <row r="131" ht="15.75" customHeight="1">
      <c r="A131" s="69"/>
    </row>
    <row r="132" ht="15.75" customHeight="1">
      <c r="A132" s="69"/>
    </row>
    <row r="133" ht="15.75" customHeight="1">
      <c r="A133" s="69"/>
    </row>
    <row r="134" ht="15.75" customHeight="1">
      <c r="A134" s="69"/>
    </row>
    <row r="135" ht="15.75" customHeight="1">
      <c r="A135" s="69"/>
    </row>
    <row r="136" ht="15.75" customHeight="1">
      <c r="A136" s="69"/>
    </row>
    <row r="137" ht="15.75" customHeight="1">
      <c r="A137" s="69"/>
    </row>
    <row r="138" ht="15.75" customHeight="1">
      <c r="A138" s="69"/>
    </row>
    <row r="139" ht="15.75" customHeight="1">
      <c r="A139" s="69"/>
    </row>
    <row r="140" ht="15.75" customHeight="1">
      <c r="A140" s="69"/>
    </row>
    <row r="141" ht="15.75" customHeight="1">
      <c r="A141" s="69"/>
    </row>
    <row r="142" ht="15.75" customHeight="1">
      <c r="A142" s="69"/>
    </row>
    <row r="143" ht="15.75" customHeight="1">
      <c r="A143" s="69"/>
    </row>
    <row r="144" ht="15.75" customHeight="1">
      <c r="A144" s="69"/>
    </row>
    <row r="145" ht="15.75" customHeight="1">
      <c r="A145" s="69"/>
    </row>
    <row r="146" ht="15.75" customHeight="1">
      <c r="A146" s="69"/>
    </row>
    <row r="147" ht="15.75" customHeight="1">
      <c r="A147" s="69"/>
    </row>
    <row r="148" ht="15.75" customHeight="1">
      <c r="A148" s="69"/>
    </row>
    <row r="149" ht="15.75" customHeight="1">
      <c r="A149" s="69"/>
    </row>
    <row r="150" ht="15.75" customHeight="1">
      <c r="A150" s="69"/>
    </row>
    <row r="151" ht="15.75" customHeight="1">
      <c r="A151" s="69"/>
    </row>
    <row r="152" ht="15.75" customHeight="1">
      <c r="A152" s="69"/>
    </row>
    <row r="153" ht="15.75" customHeight="1">
      <c r="A153" s="69"/>
    </row>
    <row r="154" ht="15.75" customHeight="1">
      <c r="A154" s="69"/>
    </row>
    <row r="155" ht="15.75" customHeight="1">
      <c r="A155" s="69"/>
    </row>
    <row r="156" ht="15.75" customHeight="1">
      <c r="A156" s="69"/>
    </row>
    <row r="157" ht="15.75" customHeight="1">
      <c r="A157" s="69"/>
    </row>
    <row r="158" ht="15.75" customHeight="1">
      <c r="A158" s="69"/>
    </row>
    <row r="159" ht="15.75" customHeight="1">
      <c r="A159" s="69"/>
    </row>
    <row r="160" ht="15.75" customHeight="1">
      <c r="A160" s="69"/>
    </row>
    <row r="161" ht="15.75" customHeight="1">
      <c r="A161" s="69"/>
    </row>
    <row r="162" ht="15.75" customHeight="1">
      <c r="A162" s="69"/>
    </row>
    <row r="163" ht="15.75" customHeight="1">
      <c r="A163" s="69"/>
    </row>
    <row r="164" ht="15.75" customHeight="1">
      <c r="A164" s="69"/>
    </row>
    <row r="165" ht="15.75" customHeight="1">
      <c r="A165" s="69"/>
    </row>
    <row r="166" ht="15.75" customHeight="1">
      <c r="A166" s="69"/>
    </row>
    <row r="167" ht="15.75" customHeight="1">
      <c r="A167" s="69"/>
    </row>
    <row r="168" ht="15.75" customHeight="1">
      <c r="A168" s="69"/>
    </row>
    <row r="169" ht="15.75" customHeight="1">
      <c r="A169" s="69"/>
    </row>
    <row r="170" ht="15.75" customHeight="1">
      <c r="A170" s="69"/>
    </row>
    <row r="171" ht="15.75" customHeight="1">
      <c r="A171" s="69"/>
    </row>
    <row r="172" ht="15.75" customHeight="1">
      <c r="A172" s="69"/>
    </row>
    <row r="173" ht="15.75" customHeight="1">
      <c r="A173" s="69"/>
    </row>
    <row r="174" ht="15.75" customHeight="1">
      <c r="A174" s="69"/>
    </row>
    <row r="175" ht="15.75" customHeight="1">
      <c r="A175" s="69"/>
    </row>
    <row r="176" ht="15.75" customHeight="1">
      <c r="A176" s="69"/>
    </row>
    <row r="177" ht="15.75" customHeight="1">
      <c r="A177" s="69"/>
    </row>
    <row r="178" ht="15.75" customHeight="1">
      <c r="A178" s="69"/>
    </row>
    <row r="179" ht="15.75" customHeight="1">
      <c r="A179" s="69"/>
    </row>
    <row r="180" ht="15.75" customHeight="1">
      <c r="A180" s="69"/>
    </row>
    <row r="181" ht="15.75" customHeight="1">
      <c r="A181" s="69"/>
    </row>
    <row r="182" ht="15.75" customHeight="1">
      <c r="A182" s="69"/>
    </row>
    <row r="183" ht="15.75" customHeight="1">
      <c r="A183" s="69"/>
    </row>
    <row r="184" ht="15.75" customHeight="1">
      <c r="A184" s="69"/>
    </row>
    <row r="185" ht="15.75" customHeight="1">
      <c r="A185" s="69"/>
    </row>
    <row r="186" ht="15.75" customHeight="1">
      <c r="A186" s="69"/>
    </row>
    <row r="187" ht="15.75" customHeight="1">
      <c r="A187" s="69"/>
    </row>
    <row r="188" ht="15.75" customHeight="1">
      <c r="A188" s="69"/>
    </row>
    <row r="189" ht="15.75" customHeight="1">
      <c r="A189" s="69"/>
    </row>
    <row r="190" ht="15.75" customHeight="1">
      <c r="A190" s="69"/>
    </row>
    <row r="191" ht="15.75" customHeight="1">
      <c r="A191" s="69"/>
    </row>
    <row r="192" ht="15.75" customHeight="1">
      <c r="A192" s="69"/>
    </row>
    <row r="193" ht="15.75" customHeight="1">
      <c r="A193" s="69"/>
    </row>
    <row r="194" ht="15.75" customHeight="1">
      <c r="A194" s="69"/>
    </row>
    <row r="195" ht="15.75" customHeight="1">
      <c r="A195" s="69"/>
    </row>
    <row r="196" ht="15.75" customHeight="1">
      <c r="A196" s="69"/>
    </row>
    <row r="197" ht="15.75" customHeight="1">
      <c r="A197" s="69"/>
    </row>
    <row r="198" ht="15.75" customHeight="1">
      <c r="A198" s="69"/>
    </row>
    <row r="199" ht="15.75" customHeight="1">
      <c r="A199" s="69"/>
    </row>
    <row r="200" ht="15.75" customHeight="1">
      <c r="A200" s="69"/>
    </row>
    <row r="201" ht="15.75" customHeight="1">
      <c r="A201" s="69"/>
    </row>
    <row r="202" ht="15.75" customHeight="1">
      <c r="A202" s="69"/>
    </row>
    <row r="203" ht="15.75" customHeight="1">
      <c r="A203" s="69"/>
    </row>
    <row r="204" ht="15.75" customHeight="1">
      <c r="A204" s="69"/>
    </row>
    <row r="205" ht="15.75" customHeight="1">
      <c r="A205" s="69"/>
    </row>
    <row r="206" ht="15.75" customHeight="1">
      <c r="A206" s="69"/>
    </row>
    <row r="207" ht="15.75" customHeight="1">
      <c r="A207" s="69"/>
    </row>
    <row r="208" ht="15.75" customHeight="1">
      <c r="A208" s="69"/>
    </row>
    <row r="209" ht="15.75" customHeight="1">
      <c r="A209" s="69"/>
    </row>
    <row r="210" ht="15.75" customHeight="1">
      <c r="A210" s="69"/>
    </row>
    <row r="211" ht="15.75" customHeight="1">
      <c r="A211" s="69"/>
    </row>
    <row r="212" ht="15.75" customHeight="1">
      <c r="A212" s="69"/>
    </row>
    <row r="213" ht="15.75" customHeight="1">
      <c r="A213" s="69"/>
    </row>
    <row r="214" ht="15.75" customHeight="1">
      <c r="A214" s="69"/>
    </row>
    <row r="215" ht="15.75" customHeight="1">
      <c r="A215" s="69"/>
    </row>
    <row r="216" ht="15.75" customHeight="1">
      <c r="A216" s="69"/>
    </row>
    <row r="217" ht="15.75" customHeight="1">
      <c r="A217" s="69"/>
    </row>
    <row r="218" ht="15.75" customHeight="1">
      <c r="A218" s="69"/>
    </row>
    <row r="219" ht="15.75" customHeight="1">
      <c r="A219" s="69"/>
    </row>
    <row r="220" ht="15.75" customHeight="1">
      <c r="A220" s="69"/>
    </row>
    <row r="221" ht="15.75" customHeight="1">
      <c r="A221" s="69"/>
    </row>
    <row r="222" ht="15.75" customHeight="1">
      <c r="A222" s="69"/>
    </row>
    <row r="223" ht="15.75" customHeight="1">
      <c r="A223" s="69"/>
    </row>
    <row r="224" ht="15.75" customHeight="1">
      <c r="A224" s="69"/>
    </row>
    <row r="225" ht="15.75" customHeight="1">
      <c r="A225" s="69"/>
    </row>
    <row r="226" ht="15.75" customHeight="1">
      <c r="A226" s="69"/>
    </row>
    <row r="227" ht="15.75" customHeight="1">
      <c r="A227" s="69"/>
    </row>
    <row r="228" ht="15.75" customHeight="1">
      <c r="A228" s="69"/>
    </row>
    <row r="229" ht="15.75" customHeight="1">
      <c r="A229" s="69"/>
    </row>
    <row r="230" ht="15.75" customHeight="1">
      <c r="A230" s="69"/>
    </row>
    <row r="231" ht="15.75" customHeight="1">
      <c r="A231" s="69"/>
    </row>
    <row r="232" ht="15.75" customHeight="1">
      <c r="A232" s="69"/>
    </row>
    <row r="233" ht="15.75" customHeight="1">
      <c r="A233" s="69"/>
    </row>
    <row r="234" ht="15.75" customHeight="1">
      <c r="A234" s="69"/>
    </row>
    <row r="235" ht="15.75" customHeight="1">
      <c r="A235" s="69"/>
    </row>
    <row r="236" ht="15.75" customHeight="1">
      <c r="A236" s="69"/>
    </row>
    <row r="237" ht="15.75" customHeight="1">
      <c r="A237" s="69"/>
    </row>
    <row r="238" ht="15.75" customHeight="1">
      <c r="A238" s="69"/>
    </row>
    <row r="239" ht="15.75" customHeight="1">
      <c r="A239" s="69"/>
    </row>
    <row r="240" ht="15.75" customHeight="1">
      <c r="A240" s="69"/>
    </row>
    <row r="241" ht="15.75" customHeight="1">
      <c r="A241" s="69"/>
    </row>
    <row r="242" ht="15.75" customHeight="1">
      <c r="A242" s="69"/>
    </row>
    <row r="243" ht="15.75" customHeight="1">
      <c r="A243" s="69"/>
    </row>
    <row r="244" ht="15.75" customHeight="1">
      <c r="A244" s="69"/>
    </row>
    <row r="245" ht="15.75" customHeight="1">
      <c r="A245" s="69"/>
    </row>
    <row r="246" ht="15.75" customHeight="1">
      <c r="A246" s="69"/>
    </row>
    <row r="247" ht="15.75" customHeight="1">
      <c r="A247" s="69"/>
    </row>
    <row r="248" ht="15.75" customHeight="1">
      <c r="A248" s="69"/>
    </row>
    <row r="249" ht="15.75" customHeight="1">
      <c r="A249" s="69"/>
    </row>
    <row r="250" ht="15.75" customHeight="1">
      <c r="A250" s="69"/>
    </row>
    <row r="251" ht="15.75" customHeight="1">
      <c r="A251" s="69"/>
    </row>
    <row r="252" ht="15.75" customHeight="1">
      <c r="A252" s="69"/>
    </row>
    <row r="253" ht="15.75" customHeight="1">
      <c r="A253" s="69"/>
    </row>
    <row r="254" ht="15.75" customHeight="1">
      <c r="A254" s="69"/>
    </row>
    <row r="255" ht="15.75" customHeight="1">
      <c r="A255" s="69"/>
    </row>
    <row r="256" ht="15.75" customHeight="1">
      <c r="A256" s="69"/>
    </row>
    <row r="257" ht="15.75" customHeight="1">
      <c r="A257" s="69"/>
    </row>
    <row r="258" ht="15.75" customHeight="1">
      <c r="A258" s="69"/>
    </row>
    <row r="259" ht="15.75" customHeight="1">
      <c r="A259" s="69"/>
    </row>
    <row r="260" ht="15.75" customHeight="1">
      <c r="A260" s="69"/>
    </row>
    <row r="261" ht="15.75" customHeight="1">
      <c r="A261" s="69"/>
    </row>
    <row r="262" ht="15.75" customHeight="1">
      <c r="A262" s="69"/>
    </row>
    <row r="263" ht="15.75" customHeight="1">
      <c r="A263" s="69"/>
    </row>
    <row r="264" ht="15.75" customHeight="1">
      <c r="A264" s="69"/>
    </row>
    <row r="265" ht="15.75" customHeight="1">
      <c r="A265" s="69"/>
    </row>
    <row r="266" ht="15.75" customHeight="1">
      <c r="A266" s="69"/>
    </row>
    <row r="267" ht="15.75" customHeight="1">
      <c r="A267" s="69"/>
    </row>
    <row r="268" ht="15.75" customHeight="1">
      <c r="A268" s="69"/>
    </row>
    <row r="269" ht="15.75" customHeight="1">
      <c r="A269" s="69"/>
    </row>
    <row r="270" ht="15.75" customHeight="1">
      <c r="A270" s="69"/>
    </row>
    <row r="271" ht="15.75" customHeight="1">
      <c r="A271" s="69"/>
    </row>
    <row r="272" ht="15.75" customHeight="1">
      <c r="A272" s="69"/>
    </row>
    <row r="273" ht="15.75" customHeight="1">
      <c r="A273" s="69"/>
    </row>
    <row r="274" ht="15.75" customHeight="1">
      <c r="A274" s="69"/>
    </row>
    <row r="275" ht="15.75" customHeight="1">
      <c r="A275" s="69"/>
    </row>
    <row r="276" ht="15.75" customHeight="1">
      <c r="A276" s="69"/>
    </row>
    <row r="277" ht="15.75" customHeight="1">
      <c r="A277" s="69"/>
    </row>
    <row r="278" ht="15.75" customHeight="1">
      <c r="A278" s="69"/>
    </row>
    <row r="279" ht="15.75" customHeight="1">
      <c r="A279" s="69"/>
    </row>
    <row r="280" ht="15.75" customHeight="1">
      <c r="A280" s="69"/>
    </row>
    <row r="281" ht="15.75" customHeight="1">
      <c r="A281" s="69"/>
    </row>
    <row r="282" ht="15.75" customHeight="1">
      <c r="A282" s="69"/>
    </row>
    <row r="283" ht="15.75" customHeight="1">
      <c r="A283" s="69"/>
    </row>
    <row r="284" ht="15.75" customHeight="1">
      <c r="A284" s="69"/>
    </row>
    <row r="285" ht="15.75" customHeight="1">
      <c r="A285" s="69"/>
    </row>
    <row r="286" ht="15.75" customHeight="1">
      <c r="A286" s="69"/>
    </row>
    <row r="287" ht="15.75" customHeight="1">
      <c r="A287" s="69"/>
    </row>
    <row r="288" ht="15.75" customHeight="1">
      <c r="A288" s="69"/>
    </row>
    <row r="289" ht="15.75" customHeight="1">
      <c r="A289" s="69"/>
    </row>
    <row r="290" ht="15.75" customHeight="1">
      <c r="A290" s="69"/>
    </row>
    <row r="291" ht="15.75" customHeight="1">
      <c r="A291" s="69"/>
    </row>
    <row r="292" ht="15.75" customHeight="1">
      <c r="A292" s="69"/>
    </row>
    <row r="293" ht="15.75" customHeight="1">
      <c r="A293" s="69"/>
    </row>
    <row r="294" ht="15.75" customHeight="1">
      <c r="A294" s="69"/>
    </row>
    <row r="295" ht="15.75" customHeight="1">
      <c r="A295" s="69"/>
    </row>
    <row r="296" ht="15.75" customHeight="1">
      <c r="A296" s="69"/>
    </row>
    <row r="297" ht="15.75" customHeight="1">
      <c r="A297" s="69"/>
    </row>
    <row r="298" ht="15.75" customHeight="1">
      <c r="A298" s="69"/>
    </row>
    <row r="299" ht="15.75" customHeight="1">
      <c r="A299" s="69"/>
    </row>
    <row r="300" ht="15.75" customHeight="1">
      <c r="A300" s="69"/>
    </row>
    <row r="301" ht="15.75" customHeight="1">
      <c r="A301" s="69"/>
    </row>
    <row r="302" ht="15.75" customHeight="1">
      <c r="A302" s="69"/>
    </row>
    <row r="303" ht="15.75" customHeight="1">
      <c r="A303" s="69"/>
    </row>
    <row r="304" ht="15.75" customHeight="1">
      <c r="A304" s="69"/>
    </row>
    <row r="305" ht="15.75" customHeight="1">
      <c r="A305" s="69"/>
    </row>
    <row r="306" ht="15.75" customHeight="1">
      <c r="A306" s="69"/>
    </row>
    <row r="307" ht="15.75" customHeight="1">
      <c r="A307" s="69"/>
    </row>
    <row r="308" ht="15.75" customHeight="1">
      <c r="A308" s="69"/>
    </row>
    <row r="309" ht="15.75" customHeight="1">
      <c r="A309" s="69"/>
    </row>
    <row r="310" ht="15.75" customHeight="1">
      <c r="A310" s="69"/>
    </row>
    <row r="311" ht="15.75" customHeight="1">
      <c r="A311" s="69"/>
    </row>
    <row r="312" ht="15.75" customHeight="1">
      <c r="A312" s="69"/>
    </row>
    <row r="313" ht="15.75" customHeight="1">
      <c r="A313" s="69"/>
    </row>
    <row r="314" ht="15.75" customHeight="1">
      <c r="A314" s="69"/>
    </row>
    <row r="315" ht="15.75" customHeight="1">
      <c r="A315" s="69"/>
    </row>
    <row r="316" ht="15.75" customHeight="1">
      <c r="A316" s="69"/>
    </row>
    <row r="317" ht="15.75" customHeight="1">
      <c r="A317" s="69"/>
    </row>
    <row r="318" ht="15.75" customHeight="1">
      <c r="A318" s="69"/>
    </row>
    <row r="319" ht="15.75" customHeight="1">
      <c r="A319" s="69"/>
    </row>
    <row r="320" ht="15.75" customHeight="1">
      <c r="A320" s="69"/>
    </row>
    <row r="321" ht="15.75" customHeight="1">
      <c r="A321" s="69"/>
    </row>
    <row r="322" ht="15.75" customHeight="1">
      <c r="A322" s="69"/>
    </row>
    <row r="323" ht="15.75" customHeight="1">
      <c r="A323" s="69"/>
    </row>
    <row r="324" ht="15.75" customHeight="1">
      <c r="A324" s="69"/>
    </row>
    <row r="325" ht="15.75" customHeight="1">
      <c r="A325" s="69"/>
    </row>
    <row r="326" ht="15.75" customHeight="1">
      <c r="A326" s="69"/>
    </row>
    <row r="327" ht="15.75" customHeight="1">
      <c r="A327" s="69"/>
    </row>
    <row r="328" ht="15.75" customHeight="1">
      <c r="A328" s="69"/>
    </row>
    <row r="329" ht="15.75" customHeight="1">
      <c r="A329" s="69"/>
    </row>
    <row r="330" ht="15.75" customHeight="1">
      <c r="A330" s="69"/>
    </row>
    <row r="331" ht="15.75" customHeight="1">
      <c r="A331" s="69"/>
    </row>
    <row r="332" ht="15.75" customHeight="1">
      <c r="A332" s="69"/>
    </row>
    <row r="333" ht="15.75" customHeight="1">
      <c r="A333" s="69"/>
    </row>
    <row r="334" ht="15.75" customHeight="1">
      <c r="A334" s="69"/>
    </row>
    <row r="335" ht="15.75" customHeight="1">
      <c r="A335" s="69"/>
    </row>
    <row r="336" ht="15.75" customHeight="1">
      <c r="A336" s="69"/>
    </row>
    <row r="337" ht="15.75" customHeight="1">
      <c r="A337" s="69"/>
    </row>
    <row r="338" ht="15.75" customHeight="1">
      <c r="A338" s="69"/>
    </row>
    <row r="339" ht="15.75" customHeight="1">
      <c r="A339" s="69"/>
    </row>
    <row r="340" ht="15.75" customHeight="1">
      <c r="A340" s="69"/>
    </row>
    <row r="341" ht="15.75" customHeight="1">
      <c r="A341" s="69"/>
    </row>
    <row r="342" ht="15.75" customHeight="1">
      <c r="A342" s="69"/>
    </row>
    <row r="343" ht="15.75" customHeight="1">
      <c r="A343" s="69"/>
    </row>
    <row r="344" ht="15.75" customHeight="1">
      <c r="A344" s="69"/>
    </row>
    <row r="345" ht="15.75" customHeight="1">
      <c r="A345" s="69"/>
    </row>
    <row r="346" ht="15.75" customHeight="1">
      <c r="A346" s="69"/>
    </row>
    <row r="347" ht="15.75" customHeight="1">
      <c r="A347" s="69"/>
    </row>
    <row r="348" ht="15.75" customHeight="1">
      <c r="A348" s="69"/>
    </row>
    <row r="349" ht="15.75" customHeight="1">
      <c r="A349" s="69"/>
    </row>
    <row r="350" ht="15.75" customHeight="1">
      <c r="A350" s="69"/>
    </row>
    <row r="351" ht="15.75" customHeight="1">
      <c r="A351" s="69"/>
    </row>
    <row r="352" ht="15.75" customHeight="1">
      <c r="A352" s="69"/>
    </row>
    <row r="353" ht="15.75" customHeight="1">
      <c r="A353" s="69"/>
    </row>
    <row r="354" ht="15.75" customHeight="1">
      <c r="A354" s="69"/>
    </row>
    <row r="355" ht="15.75" customHeight="1">
      <c r="A355" s="69"/>
    </row>
    <row r="356" ht="15.75" customHeight="1">
      <c r="A356" s="69"/>
    </row>
    <row r="357" ht="15.75" customHeight="1">
      <c r="A357" s="69"/>
    </row>
    <row r="358" ht="15.75" customHeight="1">
      <c r="A358" s="69"/>
    </row>
    <row r="359" ht="15.75" customHeight="1">
      <c r="A359" s="69"/>
    </row>
    <row r="360" ht="15.75" customHeight="1">
      <c r="A360" s="69"/>
    </row>
    <row r="361" ht="15.75" customHeight="1">
      <c r="A361" s="69"/>
    </row>
    <row r="362" ht="15.75" customHeight="1">
      <c r="A362" s="69"/>
    </row>
    <row r="363" ht="15.75" customHeight="1">
      <c r="A363" s="69"/>
    </row>
    <row r="364" ht="15.75" customHeight="1">
      <c r="A364" s="69"/>
    </row>
    <row r="365" ht="15.75" customHeight="1">
      <c r="A365" s="69"/>
    </row>
    <row r="366" ht="15.75" customHeight="1">
      <c r="A366" s="69"/>
    </row>
    <row r="367" ht="15.75" customHeight="1">
      <c r="A367" s="69"/>
    </row>
    <row r="368" ht="15.75" customHeight="1">
      <c r="A368" s="69"/>
    </row>
    <row r="369" ht="15.75" customHeight="1">
      <c r="A369" s="69"/>
    </row>
    <row r="370" ht="15.75" customHeight="1">
      <c r="A370" s="69"/>
    </row>
    <row r="371" ht="15.75" customHeight="1">
      <c r="A371" s="69"/>
    </row>
    <row r="372" ht="15.75" customHeight="1">
      <c r="A372" s="69"/>
    </row>
    <row r="373" ht="15.75" customHeight="1">
      <c r="A373" s="69"/>
    </row>
    <row r="374" ht="15.75" customHeight="1">
      <c r="A374" s="69"/>
    </row>
    <row r="375" ht="15.75" customHeight="1">
      <c r="A375" s="69"/>
    </row>
    <row r="376" ht="15.75" customHeight="1">
      <c r="A376" s="69"/>
    </row>
    <row r="377" ht="15.75" customHeight="1">
      <c r="A377" s="69"/>
    </row>
    <row r="378" ht="15.75" customHeight="1">
      <c r="A378" s="69"/>
    </row>
    <row r="379" ht="15.75" customHeight="1">
      <c r="A379" s="69"/>
    </row>
    <row r="380" ht="15.75" customHeight="1">
      <c r="A380" s="69"/>
    </row>
    <row r="381" ht="15.75" customHeight="1">
      <c r="A381" s="69"/>
    </row>
    <row r="382" ht="15.75" customHeight="1">
      <c r="A382" s="69"/>
    </row>
    <row r="383" ht="15.75" customHeight="1">
      <c r="A383" s="69"/>
    </row>
    <row r="384" ht="15.75" customHeight="1">
      <c r="A384" s="69"/>
    </row>
    <row r="385" ht="15.75" customHeight="1">
      <c r="A385" s="69"/>
    </row>
    <row r="386" ht="15.75" customHeight="1">
      <c r="A386" s="69"/>
    </row>
    <row r="387" ht="15.75" customHeight="1">
      <c r="A387" s="69"/>
    </row>
    <row r="388" ht="15.75" customHeight="1">
      <c r="A388" s="69"/>
    </row>
    <row r="389" ht="15.75" customHeight="1">
      <c r="A389" s="69"/>
    </row>
    <row r="390" ht="15.75" customHeight="1">
      <c r="A390" s="69"/>
    </row>
    <row r="391" ht="15.75" customHeight="1">
      <c r="A391" s="69"/>
    </row>
    <row r="392" ht="15.75" customHeight="1">
      <c r="A392" s="69"/>
    </row>
    <row r="393" ht="15.75" customHeight="1">
      <c r="A393" s="69"/>
    </row>
    <row r="394" ht="15.75" customHeight="1">
      <c r="A394" s="69"/>
    </row>
    <row r="395" ht="15.75" customHeight="1">
      <c r="A395" s="69"/>
    </row>
    <row r="396" ht="15.75" customHeight="1">
      <c r="A396" s="69"/>
    </row>
    <row r="397" ht="15.75" customHeight="1">
      <c r="A397" s="69"/>
    </row>
    <row r="398" ht="15.75" customHeight="1">
      <c r="A398" s="69"/>
    </row>
    <row r="399" ht="15.75" customHeight="1">
      <c r="A399" s="69"/>
    </row>
    <row r="400" ht="15.75" customHeight="1">
      <c r="A400" s="69"/>
    </row>
    <row r="401" ht="15.75" customHeight="1">
      <c r="A401" s="69"/>
    </row>
    <row r="402" ht="15.75" customHeight="1">
      <c r="A402" s="69"/>
    </row>
    <row r="403" ht="15.75" customHeight="1">
      <c r="A403" s="69"/>
    </row>
    <row r="404" ht="15.75" customHeight="1">
      <c r="A404" s="69"/>
    </row>
    <row r="405" ht="15.75" customHeight="1">
      <c r="A405" s="69"/>
    </row>
    <row r="406" ht="15.75" customHeight="1">
      <c r="A406" s="69"/>
    </row>
    <row r="407" ht="15.75" customHeight="1">
      <c r="A407" s="69"/>
    </row>
    <row r="408" ht="15.75" customHeight="1">
      <c r="A408" s="69"/>
    </row>
    <row r="409" ht="15.75" customHeight="1">
      <c r="A409" s="69"/>
    </row>
    <row r="410" ht="15.75" customHeight="1">
      <c r="A410" s="69"/>
    </row>
    <row r="411" ht="15.75" customHeight="1">
      <c r="A411" s="69"/>
    </row>
    <row r="412" ht="15.75" customHeight="1">
      <c r="A412" s="69"/>
    </row>
    <row r="413" ht="15.75" customHeight="1">
      <c r="A413" s="69"/>
    </row>
    <row r="414" ht="15.75" customHeight="1">
      <c r="A414" s="69"/>
    </row>
    <row r="415" ht="15.75" customHeight="1">
      <c r="A415" s="69"/>
    </row>
    <row r="416" ht="15.75" customHeight="1">
      <c r="A416" s="69"/>
    </row>
    <row r="417" ht="15.75" customHeight="1">
      <c r="A417" s="69"/>
    </row>
    <row r="418" ht="15.75" customHeight="1">
      <c r="A418" s="69"/>
    </row>
    <row r="419" ht="15.75" customHeight="1">
      <c r="A419" s="69"/>
    </row>
    <row r="420" ht="15.75" customHeight="1">
      <c r="A420" s="69"/>
    </row>
    <row r="421" ht="15.75" customHeight="1">
      <c r="A421" s="69"/>
    </row>
    <row r="422" ht="15.75" customHeight="1">
      <c r="A422" s="69"/>
    </row>
    <row r="423" ht="15.75" customHeight="1">
      <c r="A423" s="69"/>
    </row>
    <row r="424" ht="15.75" customHeight="1">
      <c r="A424" s="69"/>
    </row>
    <row r="425" ht="15.75" customHeight="1">
      <c r="A425" s="69"/>
    </row>
    <row r="426" ht="15.75" customHeight="1">
      <c r="A426" s="69"/>
    </row>
    <row r="427" ht="15.75" customHeight="1">
      <c r="A427" s="69"/>
    </row>
    <row r="428" ht="15.75" customHeight="1">
      <c r="A428" s="69"/>
    </row>
    <row r="429" ht="15.75" customHeight="1">
      <c r="A429" s="69"/>
    </row>
    <row r="430" ht="15.75" customHeight="1">
      <c r="A430" s="69"/>
    </row>
    <row r="431" ht="15.75" customHeight="1">
      <c r="A431" s="69"/>
    </row>
    <row r="432" ht="15.75" customHeight="1">
      <c r="A432" s="69"/>
    </row>
    <row r="433" ht="15.75" customHeight="1">
      <c r="A433" s="69"/>
    </row>
    <row r="434" ht="15.75" customHeight="1">
      <c r="A434" s="69"/>
    </row>
    <row r="435" ht="15.75" customHeight="1">
      <c r="A435" s="69"/>
    </row>
    <row r="436" ht="15.75" customHeight="1">
      <c r="A436" s="69"/>
    </row>
    <row r="437" ht="15.75" customHeight="1">
      <c r="A437" s="69"/>
    </row>
    <row r="438" ht="15.75" customHeight="1">
      <c r="A438" s="69"/>
    </row>
    <row r="439" ht="15.75" customHeight="1">
      <c r="A439" s="69"/>
    </row>
    <row r="440" ht="15.75" customHeight="1">
      <c r="A440" s="69"/>
    </row>
    <row r="441" ht="15.75" customHeight="1">
      <c r="A441" s="69"/>
    </row>
    <row r="442" ht="15.75" customHeight="1">
      <c r="A442" s="69"/>
    </row>
    <row r="443" ht="15.75" customHeight="1">
      <c r="A443" s="69"/>
    </row>
    <row r="444" ht="15.75" customHeight="1">
      <c r="A444" s="69"/>
    </row>
    <row r="445" ht="15.75" customHeight="1">
      <c r="A445" s="69"/>
    </row>
    <row r="446" ht="15.75" customHeight="1">
      <c r="A446" s="69"/>
    </row>
    <row r="447" ht="15.75" customHeight="1">
      <c r="A447" s="69"/>
    </row>
    <row r="448" ht="15.75" customHeight="1">
      <c r="A448" s="69"/>
    </row>
    <row r="449" ht="15.75" customHeight="1">
      <c r="A449" s="69"/>
    </row>
    <row r="450" ht="15.75" customHeight="1">
      <c r="A450" s="69"/>
    </row>
    <row r="451" ht="15.75" customHeight="1">
      <c r="A451" s="69"/>
    </row>
    <row r="452" ht="15.75" customHeight="1">
      <c r="A452" s="69"/>
    </row>
    <row r="453" ht="15.75" customHeight="1">
      <c r="A453" s="69"/>
    </row>
    <row r="454" ht="15.75" customHeight="1">
      <c r="A454" s="69"/>
    </row>
    <row r="455" ht="15.75" customHeight="1">
      <c r="A455" s="69"/>
    </row>
    <row r="456" ht="15.75" customHeight="1">
      <c r="A456" s="69"/>
    </row>
    <row r="457" ht="15.75" customHeight="1">
      <c r="A457" s="69"/>
    </row>
    <row r="458" ht="15.75" customHeight="1">
      <c r="A458" s="69"/>
    </row>
    <row r="459" ht="15.75" customHeight="1">
      <c r="A459" s="69"/>
    </row>
    <row r="460" ht="15.75" customHeight="1">
      <c r="A460" s="69"/>
    </row>
    <row r="461" ht="15.75" customHeight="1">
      <c r="A461" s="69"/>
    </row>
    <row r="462" ht="15.75" customHeight="1">
      <c r="A462" s="69"/>
    </row>
    <row r="463" ht="15.75" customHeight="1">
      <c r="A463" s="69"/>
    </row>
    <row r="464" ht="15.75" customHeight="1">
      <c r="A464" s="69"/>
    </row>
    <row r="465" ht="15.75" customHeight="1">
      <c r="A465" s="69"/>
    </row>
    <row r="466" ht="15.75" customHeight="1">
      <c r="A466" s="69"/>
    </row>
    <row r="467" ht="15.75" customHeight="1">
      <c r="A467" s="69"/>
    </row>
    <row r="468" ht="15.75" customHeight="1">
      <c r="A468" s="69"/>
    </row>
    <row r="469" ht="15.75" customHeight="1">
      <c r="A469" s="69"/>
    </row>
    <row r="470" ht="15.75" customHeight="1">
      <c r="A470" s="69"/>
    </row>
    <row r="471" ht="15.75" customHeight="1">
      <c r="A471" s="69"/>
    </row>
    <row r="472" ht="15.75" customHeight="1">
      <c r="A472" s="69"/>
    </row>
    <row r="473" ht="15.75" customHeight="1">
      <c r="A473" s="69"/>
    </row>
    <row r="474" ht="15.75" customHeight="1">
      <c r="A474" s="69"/>
    </row>
    <row r="475" ht="15.75" customHeight="1">
      <c r="A475" s="69"/>
    </row>
    <row r="476" ht="15.75" customHeight="1">
      <c r="A476" s="69"/>
    </row>
    <row r="477" ht="15.75" customHeight="1">
      <c r="A477" s="69"/>
    </row>
    <row r="478" ht="15.75" customHeight="1">
      <c r="A478" s="69"/>
    </row>
    <row r="479" ht="15.75" customHeight="1">
      <c r="A479" s="69"/>
    </row>
    <row r="480" ht="15.75" customHeight="1">
      <c r="A480" s="69"/>
    </row>
    <row r="481" ht="15.75" customHeight="1">
      <c r="A481" s="69"/>
    </row>
    <row r="482" ht="15.75" customHeight="1">
      <c r="A482" s="69"/>
    </row>
    <row r="483" ht="15.75" customHeight="1">
      <c r="A483" s="69"/>
    </row>
    <row r="484" ht="15.75" customHeight="1">
      <c r="A484" s="69"/>
    </row>
    <row r="485" ht="15.75" customHeight="1">
      <c r="A485" s="69"/>
    </row>
    <row r="486" ht="15.75" customHeight="1">
      <c r="A486" s="69"/>
    </row>
    <row r="487" ht="15.75" customHeight="1">
      <c r="A487" s="69"/>
    </row>
    <row r="488" ht="15.75" customHeight="1">
      <c r="A488" s="69"/>
    </row>
    <row r="489" ht="15.75" customHeight="1">
      <c r="A489" s="69"/>
    </row>
    <row r="490" ht="15.75" customHeight="1">
      <c r="A490" s="69"/>
    </row>
    <row r="491" ht="15.75" customHeight="1">
      <c r="A491" s="69"/>
    </row>
    <row r="492" ht="15.75" customHeight="1">
      <c r="A492" s="69"/>
    </row>
    <row r="493" ht="15.75" customHeight="1">
      <c r="A493" s="69"/>
    </row>
    <row r="494" ht="15.75" customHeight="1">
      <c r="A494" s="69"/>
    </row>
    <row r="495" ht="15.75" customHeight="1">
      <c r="A495" s="69"/>
    </row>
    <row r="496" ht="15.75" customHeight="1">
      <c r="A496" s="69"/>
    </row>
    <row r="497" ht="15.75" customHeight="1">
      <c r="A497" s="69"/>
    </row>
    <row r="498" ht="15.75" customHeight="1">
      <c r="A498" s="69"/>
    </row>
    <row r="499" ht="15.75" customHeight="1">
      <c r="A499" s="69"/>
    </row>
    <row r="500" ht="15.75" customHeight="1">
      <c r="A500" s="69"/>
    </row>
    <row r="501" ht="15.75" customHeight="1">
      <c r="A501" s="69"/>
    </row>
    <row r="502" ht="15.75" customHeight="1">
      <c r="A502" s="69"/>
    </row>
    <row r="503" ht="15.75" customHeight="1">
      <c r="A503" s="69"/>
    </row>
    <row r="504" ht="15.75" customHeight="1">
      <c r="A504" s="69"/>
    </row>
    <row r="505" ht="15.75" customHeight="1">
      <c r="A505" s="69"/>
    </row>
    <row r="506" ht="15.75" customHeight="1">
      <c r="A506" s="69"/>
    </row>
    <row r="507" ht="15.75" customHeight="1">
      <c r="A507" s="69"/>
    </row>
    <row r="508" ht="15.75" customHeight="1">
      <c r="A508" s="69"/>
    </row>
    <row r="509" ht="15.75" customHeight="1">
      <c r="A509" s="69"/>
    </row>
    <row r="510" ht="15.75" customHeight="1">
      <c r="A510" s="69"/>
    </row>
    <row r="511" ht="15.75" customHeight="1">
      <c r="A511" s="69"/>
    </row>
    <row r="512" ht="15.75" customHeight="1">
      <c r="A512" s="69"/>
    </row>
    <row r="513" ht="15.75" customHeight="1">
      <c r="A513" s="69"/>
    </row>
    <row r="514" ht="15.75" customHeight="1">
      <c r="A514" s="69"/>
    </row>
    <row r="515" ht="15.75" customHeight="1">
      <c r="A515" s="69"/>
    </row>
    <row r="516" ht="15.75" customHeight="1">
      <c r="A516" s="69"/>
    </row>
    <row r="517" ht="15.75" customHeight="1">
      <c r="A517" s="69"/>
    </row>
    <row r="518" ht="15.75" customHeight="1">
      <c r="A518" s="69"/>
    </row>
    <row r="519" ht="15.75" customHeight="1">
      <c r="A519" s="69"/>
    </row>
    <row r="520" ht="15.75" customHeight="1">
      <c r="A520" s="69"/>
    </row>
    <row r="521" ht="15.75" customHeight="1">
      <c r="A521" s="69"/>
    </row>
    <row r="522" ht="15.75" customHeight="1">
      <c r="A522" s="69"/>
    </row>
    <row r="523" ht="15.75" customHeight="1">
      <c r="A523" s="69"/>
    </row>
    <row r="524" ht="15.75" customHeight="1">
      <c r="A524" s="69"/>
    </row>
    <row r="525" ht="15.75" customHeight="1">
      <c r="A525" s="69"/>
    </row>
    <row r="526" ht="15.75" customHeight="1">
      <c r="A526" s="69"/>
    </row>
    <row r="527" ht="15.75" customHeight="1">
      <c r="A527" s="69"/>
    </row>
    <row r="528" ht="15.75" customHeight="1">
      <c r="A528" s="69"/>
    </row>
    <row r="529" ht="15.75" customHeight="1">
      <c r="A529" s="69"/>
    </row>
    <row r="530" ht="15.75" customHeight="1">
      <c r="A530" s="69"/>
    </row>
    <row r="531" ht="15.75" customHeight="1">
      <c r="A531" s="69"/>
    </row>
    <row r="532" ht="15.75" customHeight="1">
      <c r="A532" s="69"/>
    </row>
    <row r="533" ht="15.75" customHeight="1">
      <c r="A533" s="69"/>
    </row>
    <row r="534" ht="15.75" customHeight="1">
      <c r="A534" s="69"/>
    </row>
    <row r="535" ht="15.75" customHeight="1">
      <c r="A535" s="69"/>
    </row>
    <row r="536" ht="15.75" customHeight="1">
      <c r="A536" s="69"/>
    </row>
    <row r="537" ht="15.75" customHeight="1">
      <c r="A537" s="69"/>
    </row>
    <row r="538" ht="15.75" customHeight="1">
      <c r="A538" s="69"/>
    </row>
    <row r="539" ht="15.75" customHeight="1">
      <c r="A539" s="69"/>
    </row>
    <row r="540" ht="15.75" customHeight="1">
      <c r="A540" s="69"/>
    </row>
    <row r="541" ht="15.75" customHeight="1">
      <c r="A541" s="69"/>
    </row>
    <row r="542" ht="15.75" customHeight="1">
      <c r="A542" s="69"/>
    </row>
    <row r="543" ht="15.75" customHeight="1">
      <c r="A543" s="69"/>
    </row>
    <row r="544" ht="15.75" customHeight="1">
      <c r="A544" s="69"/>
    </row>
    <row r="545" ht="15.75" customHeight="1">
      <c r="A545" s="69"/>
    </row>
    <row r="546" ht="15.75" customHeight="1">
      <c r="A546" s="69"/>
    </row>
    <row r="547" ht="15.75" customHeight="1">
      <c r="A547" s="69"/>
    </row>
    <row r="548" ht="15.75" customHeight="1">
      <c r="A548" s="69"/>
    </row>
    <row r="549" ht="15.75" customHeight="1">
      <c r="A549" s="69"/>
    </row>
    <row r="550" ht="15.75" customHeight="1">
      <c r="A550" s="69"/>
    </row>
    <row r="551" ht="15.75" customHeight="1">
      <c r="A551" s="69"/>
    </row>
    <row r="552" ht="15.75" customHeight="1">
      <c r="A552" s="69"/>
    </row>
    <row r="553" ht="15.75" customHeight="1">
      <c r="A553" s="69"/>
    </row>
    <row r="554" ht="15.75" customHeight="1">
      <c r="A554" s="69"/>
    </row>
    <row r="555" ht="15.75" customHeight="1">
      <c r="A555" s="69"/>
    </row>
    <row r="556" ht="15.75" customHeight="1">
      <c r="A556" s="69"/>
    </row>
    <row r="557" ht="15.75" customHeight="1">
      <c r="A557" s="69"/>
    </row>
    <row r="558" ht="15.75" customHeight="1">
      <c r="A558" s="69"/>
    </row>
    <row r="559" ht="15.75" customHeight="1">
      <c r="A559" s="69"/>
    </row>
    <row r="560" ht="15.75" customHeight="1">
      <c r="A560" s="69"/>
    </row>
    <row r="561" ht="15.75" customHeight="1">
      <c r="A561" s="69"/>
    </row>
    <row r="562" ht="15.75" customHeight="1">
      <c r="A562" s="69"/>
    </row>
    <row r="563" ht="15.75" customHeight="1">
      <c r="A563" s="69"/>
    </row>
    <row r="564" ht="15.75" customHeight="1">
      <c r="A564" s="69"/>
    </row>
    <row r="565" ht="15.75" customHeight="1">
      <c r="A565" s="69"/>
    </row>
    <row r="566" ht="15.75" customHeight="1">
      <c r="A566" s="69"/>
    </row>
    <row r="567" ht="15.75" customHeight="1">
      <c r="A567" s="69"/>
    </row>
    <row r="568" ht="15.75" customHeight="1">
      <c r="A568" s="69"/>
    </row>
    <row r="569" ht="15.75" customHeight="1">
      <c r="A569" s="69"/>
    </row>
    <row r="570" ht="15.75" customHeight="1">
      <c r="A570" s="69"/>
    </row>
    <row r="571" ht="15.75" customHeight="1">
      <c r="A571" s="69"/>
    </row>
    <row r="572" ht="15.75" customHeight="1">
      <c r="A572" s="69"/>
    </row>
    <row r="573" ht="15.75" customHeight="1">
      <c r="A573" s="69"/>
    </row>
    <row r="574" ht="15.75" customHeight="1">
      <c r="A574" s="69"/>
    </row>
    <row r="575" ht="15.75" customHeight="1">
      <c r="A575" s="69"/>
    </row>
    <row r="576" ht="15.75" customHeight="1">
      <c r="A576" s="69"/>
    </row>
    <row r="577" ht="15.75" customHeight="1">
      <c r="A577" s="69"/>
    </row>
    <row r="578" ht="15.75" customHeight="1">
      <c r="A578" s="69"/>
    </row>
    <row r="579" ht="15.75" customHeight="1">
      <c r="A579" s="69"/>
    </row>
    <row r="580" ht="15.75" customHeight="1">
      <c r="A580" s="69"/>
    </row>
    <row r="581" ht="15.75" customHeight="1">
      <c r="A581" s="69"/>
    </row>
    <row r="582" ht="15.75" customHeight="1">
      <c r="A582" s="69"/>
    </row>
    <row r="583" ht="15.75" customHeight="1">
      <c r="A583" s="69"/>
    </row>
    <row r="584" ht="15.75" customHeight="1">
      <c r="A584" s="69"/>
    </row>
    <row r="585" ht="15.75" customHeight="1">
      <c r="A585" s="69"/>
    </row>
    <row r="586" ht="15.75" customHeight="1">
      <c r="A586" s="69"/>
    </row>
    <row r="587" ht="15.75" customHeight="1">
      <c r="A587" s="69"/>
    </row>
    <row r="588" ht="15.75" customHeight="1">
      <c r="A588" s="69"/>
    </row>
    <row r="589" ht="15.75" customHeight="1">
      <c r="A589" s="69"/>
    </row>
    <row r="590" ht="15.75" customHeight="1">
      <c r="A590" s="69"/>
    </row>
    <row r="591" ht="15.75" customHeight="1">
      <c r="A591" s="69"/>
    </row>
    <row r="592" ht="15.75" customHeight="1">
      <c r="A592" s="69"/>
    </row>
    <row r="593" ht="15.75" customHeight="1">
      <c r="A593" s="69"/>
    </row>
    <row r="594" ht="15.75" customHeight="1">
      <c r="A594" s="69"/>
    </row>
    <row r="595" ht="15.75" customHeight="1">
      <c r="A595" s="69"/>
    </row>
    <row r="596" ht="15.75" customHeight="1">
      <c r="A596" s="69"/>
    </row>
    <row r="597" ht="15.75" customHeight="1">
      <c r="A597" s="69"/>
    </row>
    <row r="598" ht="15.75" customHeight="1">
      <c r="A598" s="69"/>
    </row>
    <row r="599" ht="15.75" customHeight="1">
      <c r="A599" s="69"/>
    </row>
    <row r="600" ht="15.75" customHeight="1">
      <c r="A600" s="69"/>
    </row>
    <row r="601" ht="15.75" customHeight="1">
      <c r="A601" s="69"/>
    </row>
    <row r="602" ht="15.75" customHeight="1">
      <c r="A602" s="69"/>
    </row>
    <row r="603" ht="15.75" customHeight="1">
      <c r="A603" s="69"/>
    </row>
    <row r="604" ht="15.75" customHeight="1">
      <c r="A604" s="69"/>
    </row>
    <row r="605" ht="15.75" customHeight="1">
      <c r="A605" s="69"/>
    </row>
    <row r="606" ht="15.75" customHeight="1">
      <c r="A606" s="69"/>
    </row>
    <row r="607" ht="15.75" customHeight="1">
      <c r="A607" s="69"/>
    </row>
    <row r="608" ht="15.75" customHeight="1">
      <c r="A608" s="69"/>
    </row>
    <row r="609" ht="15.75" customHeight="1">
      <c r="A609" s="69"/>
    </row>
    <row r="610" ht="15.75" customHeight="1">
      <c r="A610" s="69"/>
    </row>
    <row r="611" ht="15.75" customHeight="1">
      <c r="A611" s="69"/>
    </row>
    <row r="612" ht="15.75" customHeight="1">
      <c r="A612" s="69"/>
    </row>
    <row r="613" ht="15.75" customHeight="1">
      <c r="A613" s="69"/>
    </row>
    <row r="614" ht="15.75" customHeight="1">
      <c r="A614" s="69"/>
    </row>
    <row r="615" ht="15.75" customHeight="1">
      <c r="A615" s="69"/>
    </row>
    <row r="616" ht="15.75" customHeight="1">
      <c r="A616" s="69"/>
    </row>
    <row r="617" ht="15.75" customHeight="1">
      <c r="A617" s="69"/>
    </row>
    <row r="618" ht="15.75" customHeight="1">
      <c r="A618" s="69"/>
    </row>
    <row r="619" ht="15.75" customHeight="1">
      <c r="A619" s="69"/>
    </row>
    <row r="620" ht="15.75" customHeight="1">
      <c r="A620" s="69"/>
    </row>
    <row r="621" ht="15.75" customHeight="1">
      <c r="A621" s="69"/>
    </row>
    <row r="622" ht="15.75" customHeight="1">
      <c r="A622" s="69"/>
    </row>
    <row r="623" ht="15.75" customHeight="1">
      <c r="A623" s="69"/>
    </row>
    <row r="624" ht="15.75" customHeight="1">
      <c r="A624" s="69"/>
    </row>
    <row r="625" ht="15.75" customHeight="1">
      <c r="A625" s="69"/>
    </row>
    <row r="626" ht="15.75" customHeight="1">
      <c r="A626" s="69"/>
    </row>
    <row r="627" ht="15.75" customHeight="1">
      <c r="A627" s="69"/>
    </row>
    <row r="628" ht="15.75" customHeight="1">
      <c r="A628" s="69"/>
    </row>
    <row r="629" ht="15.75" customHeight="1">
      <c r="A629" s="69"/>
    </row>
    <row r="630" ht="15.75" customHeight="1">
      <c r="A630" s="69"/>
    </row>
    <row r="631" ht="15.75" customHeight="1">
      <c r="A631" s="69"/>
    </row>
    <row r="632" ht="15.75" customHeight="1">
      <c r="A632" s="69"/>
    </row>
    <row r="633" ht="15.75" customHeight="1">
      <c r="A633" s="69"/>
    </row>
    <row r="634" ht="15.75" customHeight="1">
      <c r="A634" s="69"/>
    </row>
    <row r="635" ht="15.75" customHeight="1">
      <c r="A635" s="69"/>
    </row>
    <row r="636" ht="15.75" customHeight="1">
      <c r="A636" s="69"/>
    </row>
    <row r="637" ht="15.75" customHeight="1">
      <c r="A637" s="69"/>
    </row>
    <row r="638" ht="15.75" customHeight="1">
      <c r="A638" s="69"/>
    </row>
    <row r="639" ht="15.75" customHeight="1">
      <c r="A639" s="69"/>
    </row>
    <row r="640" ht="15.75" customHeight="1">
      <c r="A640" s="69"/>
    </row>
    <row r="641" ht="15.75" customHeight="1">
      <c r="A641" s="69"/>
    </row>
    <row r="642" ht="15.75" customHeight="1">
      <c r="A642" s="69"/>
    </row>
    <row r="643" ht="15.75" customHeight="1">
      <c r="A643" s="69"/>
    </row>
    <row r="644" ht="15.75" customHeight="1">
      <c r="A644" s="69"/>
    </row>
    <row r="645" ht="15.75" customHeight="1">
      <c r="A645" s="69"/>
    </row>
    <row r="646" ht="15.75" customHeight="1">
      <c r="A646" s="69"/>
    </row>
    <row r="647" ht="15.75" customHeight="1">
      <c r="A647" s="69"/>
    </row>
    <row r="648" ht="15.75" customHeight="1">
      <c r="A648" s="69"/>
    </row>
    <row r="649" ht="15.75" customHeight="1">
      <c r="A649" s="69"/>
    </row>
    <row r="650" ht="15.75" customHeight="1">
      <c r="A650" s="69"/>
    </row>
    <row r="651" ht="15.75" customHeight="1">
      <c r="A651" s="69"/>
    </row>
    <row r="652" ht="15.75" customHeight="1">
      <c r="A652" s="69"/>
    </row>
    <row r="653" ht="15.75" customHeight="1">
      <c r="A653" s="69"/>
    </row>
    <row r="654" ht="15.75" customHeight="1">
      <c r="A654" s="69"/>
    </row>
    <row r="655" ht="15.75" customHeight="1">
      <c r="A655" s="69"/>
    </row>
    <row r="656" ht="15.75" customHeight="1">
      <c r="A656" s="69"/>
    </row>
    <row r="657" ht="15.75" customHeight="1">
      <c r="A657" s="69"/>
    </row>
    <row r="658" ht="15.75" customHeight="1">
      <c r="A658" s="69"/>
    </row>
    <row r="659" ht="15.75" customHeight="1">
      <c r="A659" s="69"/>
    </row>
    <row r="660" ht="15.75" customHeight="1">
      <c r="A660" s="69"/>
    </row>
    <row r="661" ht="15.75" customHeight="1">
      <c r="A661" s="69"/>
    </row>
    <row r="662" ht="15.75" customHeight="1">
      <c r="A662" s="69"/>
    </row>
    <row r="663" ht="15.75" customHeight="1">
      <c r="A663" s="69"/>
    </row>
    <row r="664" ht="15.75" customHeight="1">
      <c r="A664" s="69"/>
    </row>
    <row r="665" ht="15.75" customHeight="1">
      <c r="A665" s="69"/>
    </row>
    <row r="666" ht="15.75" customHeight="1">
      <c r="A666" s="69"/>
    </row>
    <row r="667" ht="15.75" customHeight="1">
      <c r="A667" s="69"/>
    </row>
    <row r="668" ht="15.75" customHeight="1">
      <c r="A668" s="69"/>
    </row>
    <row r="669" ht="15.75" customHeight="1">
      <c r="A669" s="69"/>
    </row>
    <row r="670" ht="15.75" customHeight="1">
      <c r="A670" s="69"/>
    </row>
    <row r="671" ht="15.75" customHeight="1">
      <c r="A671" s="69"/>
    </row>
    <row r="672" ht="15.75" customHeight="1">
      <c r="A672" s="69"/>
    </row>
    <row r="673" ht="15.75" customHeight="1">
      <c r="A673" s="69"/>
    </row>
    <row r="674" ht="15.75" customHeight="1">
      <c r="A674" s="69"/>
    </row>
    <row r="675" ht="15.75" customHeight="1">
      <c r="A675" s="69"/>
    </row>
    <row r="676" ht="15.75" customHeight="1">
      <c r="A676" s="69"/>
    </row>
    <row r="677" ht="15.75" customHeight="1">
      <c r="A677" s="69"/>
    </row>
    <row r="678" ht="15.75" customHeight="1">
      <c r="A678" s="69"/>
    </row>
    <row r="679" ht="15.75" customHeight="1">
      <c r="A679" s="69"/>
    </row>
    <row r="680" ht="15.75" customHeight="1">
      <c r="A680" s="69"/>
    </row>
    <row r="681" ht="15.75" customHeight="1">
      <c r="A681" s="69"/>
    </row>
    <row r="682" ht="15.75" customHeight="1">
      <c r="A682" s="69"/>
    </row>
    <row r="683" ht="15.75" customHeight="1">
      <c r="A683" s="69"/>
    </row>
    <row r="684" ht="15.75" customHeight="1">
      <c r="A684" s="69"/>
    </row>
    <row r="685" ht="15.75" customHeight="1">
      <c r="A685" s="69"/>
    </row>
    <row r="686" ht="15.75" customHeight="1">
      <c r="A686" s="69"/>
    </row>
    <row r="687" ht="15.75" customHeight="1">
      <c r="A687" s="69"/>
    </row>
    <row r="688" ht="15.75" customHeight="1">
      <c r="A688" s="69"/>
    </row>
    <row r="689" ht="15.75" customHeight="1">
      <c r="A689" s="69"/>
    </row>
    <row r="690" ht="15.75" customHeight="1">
      <c r="A690" s="69"/>
    </row>
    <row r="691" ht="15.75" customHeight="1">
      <c r="A691" s="69"/>
    </row>
    <row r="692" ht="15.75" customHeight="1">
      <c r="A692" s="69"/>
    </row>
    <row r="693" ht="15.75" customHeight="1">
      <c r="A693" s="69"/>
    </row>
    <row r="694" ht="15.75" customHeight="1">
      <c r="A694" s="69"/>
    </row>
    <row r="695" ht="15.75" customHeight="1">
      <c r="A695" s="69"/>
    </row>
    <row r="696" ht="15.75" customHeight="1">
      <c r="A696" s="69"/>
    </row>
    <row r="697" ht="15.75" customHeight="1">
      <c r="A697" s="69"/>
    </row>
    <row r="698" ht="15.75" customHeight="1">
      <c r="A698" s="69"/>
    </row>
    <row r="699" ht="15.75" customHeight="1">
      <c r="A699" s="69"/>
    </row>
    <row r="700" ht="15.75" customHeight="1">
      <c r="A700" s="69"/>
    </row>
    <row r="701" ht="15.75" customHeight="1">
      <c r="A701" s="69"/>
    </row>
    <row r="702" ht="15.75" customHeight="1">
      <c r="A702" s="69"/>
    </row>
    <row r="703" ht="15.75" customHeight="1">
      <c r="A703" s="69"/>
    </row>
    <row r="704" ht="15.75" customHeight="1">
      <c r="A704" s="69"/>
    </row>
    <row r="705" ht="15.75" customHeight="1">
      <c r="A705" s="69"/>
    </row>
    <row r="706" ht="15.75" customHeight="1">
      <c r="A706" s="69"/>
    </row>
    <row r="707" ht="15.75" customHeight="1">
      <c r="A707" s="69"/>
    </row>
    <row r="708" ht="15.75" customHeight="1">
      <c r="A708" s="69"/>
    </row>
    <row r="709" ht="15.75" customHeight="1">
      <c r="A709" s="69"/>
    </row>
    <row r="710" ht="15.75" customHeight="1">
      <c r="A710" s="69"/>
    </row>
    <row r="711" ht="15.75" customHeight="1">
      <c r="A711" s="69"/>
    </row>
    <row r="712" ht="15.75" customHeight="1">
      <c r="A712" s="69"/>
    </row>
    <row r="713" ht="15.75" customHeight="1">
      <c r="A713" s="69"/>
    </row>
    <row r="714" ht="15.75" customHeight="1">
      <c r="A714" s="69"/>
    </row>
    <row r="715" ht="15.75" customHeight="1">
      <c r="A715" s="69"/>
    </row>
    <row r="716" ht="15.75" customHeight="1">
      <c r="A716" s="69"/>
    </row>
    <row r="717" ht="15.75" customHeight="1">
      <c r="A717" s="69"/>
    </row>
    <row r="718" ht="15.75" customHeight="1">
      <c r="A718" s="69"/>
    </row>
    <row r="719" ht="15.75" customHeight="1">
      <c r="A719" s="69"/>
    </row>
    <row r="720" ht="15.75" customHeight="1">
      <c r="A720" s="69"/>
    </row>
    <row r="721" ht="15.75" customHeight="1">
      <c r="A721" s="69"/>
    </row>
    <row r="722" ht="15.75" customHeight="1">
      <c r="A722" s="69"/>
    </row>
    <row r="723" ht="15.75" customHeight="1">
      <c r="A723" s="69"/>
    </row>
    <row r="724" ht="15.75" customHeight="1">
      <c r="A724" s="69"/>
    </row>
    <row r="725" ht="15.75" customHeight="1">
      <c r="A725" s="69"/>
    </row>
    <row r="726" ht="15.75" customHeight="1">
      <c r="A726" s="69"/>
    </row>
    <row r="727" ht="15.75" customHeight="1">
      <c r="A727" s="69"/>
    </row>
    <row r="728" ht="15.75" customHeight="1">
      <c r="A728" s="69"/>
    </row>
    <row r="729" ht="15.75" customHeight="1">
      <c r="A729" s="69"/>
    </row>
    <row r="730" ht="15.75" customHeight="1">
      <c r="A730" s="69"/>
    </row>
    <row r="731" ht="15.75" customHeight="1">
      <c r="A731" s="69"/>
    </row>
    <row r="732" ht="15.75" customHeight="1">
      <c r="A732" s="69"/>
    </row>
    <row r="733" ht="15.75" customHeight="1">
      <c r="A733" s="69"/>
    </row>
    <row r="734" ht="15.75" customHeight="1">
      <c r="A734" s="69"/>
    </row>
    <row r="735" ht="15.75" customHeight="1">
      <c r="A735" s="69"/>
    </row>
    <row r="736" ht="15.75" customHeight="1">
      <c r="A736" s="69"/>
    </row>
    <row r="737" ht="15.75" customHeight="1">
      <c r="A737" s="69"/>
    </row>
    <row r="738" ht="15.75" customHeight="1">
      <c r="A738" s="69"/>
    </row>
    <row r="739" ht="15.75" customHeight="1">
      <c r="A739" s="69"/>
    </row>
    <row r="740" ht="15.75" customHeight="1">
      <c r="A740" s="69"/>
    </row>
    <row r="741" ht="15.75" customHeight="1">
      <c r="A741" s="69"/>
    </row>
    <row r="742" ht="15.75" customHeight="1">
      <c r="A742" s="69"/>
    </row>
    <row r="743" ht="15.75" customHeight="1">
      <c r="A743" s="69"/>
    </row>
    <row r="744" ht="15.75" customHeight="1">
      <c r="A744" s="69"/>
    </row>
    <row r="745" ht="15.75" customHeight="1">
      <c r="A745" s="69"/>
    </row>
    <row r="746" ht="15.75" customHeight="1">
      <c r="A746" s="69"/>
    </row>
    <row r="747" ht="15.75" customHeight="1">
      <c r="A747" s="69"/>
    </row>
    <row r="748" ht="15.75" customHeight="1">
      <c r="A748" s="69"/>
    </row>
    <row r="749" ht="15.75" customHeight="1">
      <c r="A749" s="69"/>
    </row>
    <row r="750" ht="15.75" customHeight="1">
      <c r="A750" s="69"/>
    </row>
    <row r="751" ht="15.75" customHeight="1">
      <c r="A751" s="69"/>
    </row>
    <row r="752" ht="15.75" customHeight="1">
      <c r="A752" s="69"/>
    </row>
    <row r="753" ht="15.75" customHeight="1">
      <c r="A753" s="69"/>
    </row>
    <row r="754" ht="15.75" customHeight="1">
      <c r="A754" s="69"/>
    </row>
    <row r="755" ht="15.75" customHeight="1">
      <c r="A755" s="69"/>
    </row>
    <row r="756" ht="15.75" customHeight="1">
      <c r="A756" s="69"/>
    </row>
    <row r="757" ht="15.75" customHeight="1">
      <c r="A757" s="69"/>
    </row>
    <row r="758" ht="15.75" customHeight="1">
      <c r="A758" s="69"/>
    </row>
    <row r="759" ht="15.75" customHeight="1">
      <c r="A759" s="69"/>
    </row>
    <row r="760" ht="15.75" customHeight="1">
      <c r="A760" s="69"/>
    </row>
    <row r="761" ht="15.75" customHeight="1">
      <c r="A761" s="69"/>
    </row>
    <row r="762" ht="15.75" customHeight="1">
      <c r="A762" s="69"/>
    </row>
    <row r="763" ht="15.75" customHeight="1">
      <c r="A763" s="69"/>
    </row>
    <row r="764" ht="15.75" customHeight="1">
      <c r="A764" s="69"/>
    </row>
    <row r="765" ht="15.75" customHeight="1">
      <c r="A765" s="69"/>
    </row>
    <row r="766" ht="15.75" customHeight="1">
      <c r="A766" s="69"/>
    </row>
    <row r="767" ht="15.75" customHeight="1">
      <c r="A767" s="69"/>
    </row>
    <row r="768" ht="15.75" customHeight="1">
      <c r="A768" s="69"/>
    </row>
    <row r="769" ht="15.75" customHeight="1">
      <c r="A769" s="69"/>
    </row>
    <row r="770" ht="15.75" customHeight="1">
      <c r="A770" s="69"/>
    </row>
    <row r="771" ht="15.75" customHeight="1">
      <c r="A771" s="69"/>
    </row>
    <row r="772" ht="15.75" customHeight="1">
      <c r="A772" s="69"/>
    </row>
    <row r="773" ht="15.75" customHeight="1">
      <c r="A773" s="69"/>
    </row>
    <row r="774" ht="15.75" customHeight="1">
      <c r="A774" s="69"/>
    </row>
    <row r="775" ht="15.75" customHeight="1">
      <c r="A775" s="69"/>
    </row>
    <row r="776" ht="15.75" customHeight="1">
      <c r="A776" s="69"/>
    </row>
    <row r="777" ht="15.75" customHeight="1">
      <c r="A777" s="69"/>
    </row>
    <row r="778" ht="15.75" customHeight="1">
      <c r="A778" s="69"/>
    </row>
    <row r="779" ht="15.75" customHeight="1">
      <c r="A779" s="69"/>
    </row>
    <row r="780" ht="15.75" customHeight="1">
      <c r="A780" s="69"/>
    </row>
    <row r="781" ht="15.75" customHeight="1">
      <c r="A781" s="69"/>
    </row>
    <row r="782" ht="15.75" customHeight="1">
      <c r="A782" s="69"/>
    </row>
    <row r="783" ht="15.75" customHeight="1">
      <c r="A783" s="69"/>
    </row>
    <row r="784" ht="15.75" customHeight="1">
      <c r="A784" s="69"/>
    </row>
    <row r="785" ht="15.75" customHeight="1">
      <c r="A785" s="69"/>
    </row>
    <row r="786" ht="15.75" customHeight="1">
      <c r="A786" s="69"/>
    </row>
    <row r="787" ht="15.75" customHeight="1">
      <c r="A787" s="69"/>
    </row>
    <row r="788" ht="15.75" customHeight="1">
      <c r="A788" s="69"/>
    </row>
    <row r="789" ht="15.75" customHeight="1">
      <c r="A789" s="69"/>
    </row>
    <row r="790" ht="15.75" customHeight="1">
      <c r="A790" s="69"/>
    </row>
    <row r="791" ht="15.75" customHeight="1">
      <c r="A791" s="69"/>
    </row>
    <row r="792" ht="15.75" customHeight="1">
      <c r="A792" s="69"/>
    </row>
    <row r="793" ht="15.75" customHeight="1">
      <c r="A793" s="69"/>
    </row>
    <row r="794" ht="15.75" customHeight="1">
      <c r="A794" s="69"/>
    </row>
    <row r="795" ht="15.75" customHeight="1">
      <c r="A795" s="69"/>
    </row>
    <row r="796" ht="15.75" customHeight="1">
      <c r="A796" s="69"/>
    </row>
    <row r="797" ht="15.75" customHeight="1">
      <c r="A797" s="69"/>
    </row>
    <row r="798" ht="15.75" customHeight="1">
      <c r="A798" s="69"/>
    </row>
    <row r="799" ht="15.75" customHeight="1">
      <c r="A799" s="69"/>
    </row>
    <row r="800" ht="15.75" customHeight="1">
      <c r="A800" s="69"/>
    </row>
    <row r="801" ht="15.75" customHeight="1">
      <c r="A801" s="69"/>
    </row>
    <row r="802" ht="15.75" customHeight="1">
      <c r="A802" s="69"/>
    </row>
    <row r="803" ht="15.75" customHeight="1">
      <c r="A803" s="69"/>
    </row>
    <row r="804" ht="15.75" customHeight="1">
      <c r="A804" s="69"/>
    </row>
    <row r="805" ht="15.75" customHeight="1">
      <c r="A805" s="69"/>
    </row>
    <row r="806" ht="15.75" customHeight="1">
      <c r="A806" s="69"/>
    </row>
    <row r="807" ht="15.75" customHeight="1">
      <c r="A807" s="69"/>
    </row>
    <row r="808" ht="15.75" customHeight="1">
      <c r="A808" s="69"/>
    </row>
    <row r="809" ht="15.75" customHeight="1">
      <c r="A809" s="69"/>
    </row>
    <row r="810" ht="15.75" customHeight="1">
      <c r="A810" s="69"/>
    </row>
    <row r="811" ht="15.75" customHeight="1">
      <c r="A811" s="69"/>
    </row>
    <row r="812" ht="15.75" customHeight="1">
      <c r="A812" s="69"/>
    </row>
    <row r="813" ht="15.75" customHeight="1">
      <c r="A813" s="69"/>
    </row>
    <row r="814" ht="15.75" customHeight="1">
      <c r="A814" s="69"/>
    </row>
    <row r="815" ht="15.75" customHeight="1">
      <c r="A815" s="69"/>
    </row>
    <row r="816" ht="15.75" customHeight="1">
      <c r="A816" s="69"/>
    </row>
    <row r="817" ht="15.75" customHeight="1">
      <c r="A817" s="69"/>
    </row>
    <row r="818" ht="15.75" customHeight="1">
      <c r="A818" s="69"/>
    </row>
    <row r="819" ht="15.75" customHeight="1">
      <c r="A819" s="69"/>
    </row>
    <row r="820" ht="15.75" customHeight="1">
      <c r="A820" s="69"/>
    </row>
    <row r="821" ht="15.75" customHeight="1">
      <c r="A821" s="69"/>
    </row>
    <row r="822" ht="15.75" customHeight="1">
      <c r="A822" s="69"/>
    </row>
    <row r="823" ht="15.75" customHeight="1">
      <c r="A823" s="69"/>
    </row>
    <row r="824" ht="15.75" customHeight="1">
      <c r="A824" s="69"/>
    </row>
    <row r="825" ht="15.75" customHeight="1">
      <c r="A825" s="69"/>
    </row>
    <row r="826" ht="15.75" customHeight="1">
      <c r="A826" s="69"/>
    </row>
    <row r="827" ht="15.75" customHeight="1">
      <c r="A827" s="69"/>
    </row>
    <row r="828" ht="15.75" customHeight="1">
      <c r="A828" s="69"/>
    </row>
    <row r="829" ht="15.75" customHeight="1">
      <c r="A829" s="69"/>
    </row>
    <row r="830" ht="15.75" customHeight="1">
      <c r="A830" s="69"/>
    </row>
    <row r="831" ht="15.75" customHeight="1">
      <c r="A831" s="69"/>
    </row>
    <row r="832" ht="15.75" customHeight="1">
      <c r="A832" s="69"/>
    </row>
    <row r="833" ht="15.75" customHeight="1">
      <c r="A833" s="69"/>
    </row>
    <row r="834" ht="15.75" customHeight="1">
      <c r="A834" s="69"/>
    </row>
    <row r="835" ht="15.75" customHeight="1">
      <c r="A835" s="69"/>
    </row>
    <row r="836" ht="15.75" customHeight="1">
      <c r="A836" s="69"/>
    </row>
    <row r="837" ht="15.75" customHeight="1">
      <c r="A837" s="69"/>
    </row>
    <row r="838" ht="15.75" customHeight="1">
      <c r="A838" s="69"/>
    </row>
    <row r="839" ht="15.75" customHeight="1">
      <c r="A839" s="69"/>
    </row>
    <row r="840" ht="15.75" customHeight="1">
      <c r="A840" s="69"/>
    </row>
    <row r="841" ht="15.75" customHeight="1">
      <c r="A841" s="69"/>
    </row>
    <row r="842" ht="15.75" customHeight="1">
      <c r="A842" s="69"/>
    </row>
    <row r="843" ht="15.75" customHeight="1">
      <c r="A843" s="69"/>
    </row>
    <row r="844" ht="15.75" customHeight="1">
      <c r="A844" s="69"/>
    </row>
    <row r="845" ht="15.75" customHeight="1">
      <c r="A845" s="69"/>
    </row>
    <row r="846" ht="15.75" customHeight="1">
      <c r="A846" s="69"/>
    </row>
    <row r="847" ht="15.75" customHeight="1">
      <c r="A847" s="69"/>
    </row>
    <row r="848" ht="15.75" customHeight="1">
      <c r="A848" s="69"/>
    </row>
    <row r="849" ht="15.75" customHeight="1">
      <c r="A849" s="69"/>
    </row>
    <row r="850" ht="15.75" customHeight="1">
      <c r="A850" s="69"/>
    </row>
    <row r="851" ht="15.75" customHeight="1">
      <c r="A851" s="69"/>
    </row>
    <row r="852" ht="15.75" customHeight="1">
      <c r="A852" s="69"/>
    </row>
    <row r="853" ht="15.75" customHeight="1">
      <c r="A853" s="69"/>
    </row>
    <row r="854" ht="15.75" customHeight="1">
      <c r="A854" s="69"/>
    </row>
    <row r="855" ht="15.75" customHeight="1">
      <c r="A855" s="69"/>
    </row>
    <row r="856" ht="15.75" customHeight="1">
      <c r="A856" s="69"/>
    </row>
    <row r="857" ht="15.75" customHeight="1">
      <c r="A857" s="69"/>
    </row>
    <row r="858" ht="15.75" customHeight="1">
      <c r="A858" s="69"/>
    </row>
    <row r="859" ht="15.75" customHeight="1">
      <c r="A859" s="69"/>
    </row>
    <row r="860" ht="15.75" customHeight="1">
      <c r="A860" s="69"/>
    </row>
    <row r="861" ht="15.75" customHeight="1">
      <c r="A861" s="69"/>
    </row>
    <row r="862" ht="15.75" customHeight="1">
      <c r="A862" s="69"/>
    </row>
    <row r="863" ht="15.75" customHeight="1">
      <c r="A863" s="69"/>
    </row>
    <row r="864" ht="15.75" customHeight="1">
      <c r="A864" s="69"/>
    </row>
    <row r="865" ht="15.75" customHeight="1">
      <c r="A865" s="69"/>
    </row>
    <row r="866" ht="15.75" customHeight="1">
      <c r="A866" s="69"/>
    </row>
    <row r="867" ht="15.75" customHeight="1">
      <c r="A867" s="69"/>
    </row>
    <row r="868" ht="15.75" customHeight="1">
      <c r="A868" s="69"/>
    </row>
    <row r="869" ht="15.75" customHeight="1">
      <c r="A869" s="69"/>
    </row>
    <row r="870" ht="15.75" customHeight="1">
      <c r="A870" s="69"/>
    </row>
    <row r="871" ht="15.75" customHeight="1">
      <c r="A871" s="69"/>
    </row>
    <row r="872" ht="15.75" customHeight="1">
      <c r="A872" s="69"/>
    </row>
    <row r="873" ht="15.75" customHeight="1">
      <c r="A873" s="69"/>
    </row>
    <row r="874" ht="15.75" customHeight="1">
      <c r="A874" s="69"/>
    </row>
    <row r="875" ht="15.75" customHeight="1">
      <c r="A875" s="69"/>
    </row>
    <row r="876" ht="15.75" customHeight="1">
      <c r="A876" s="69"/>
    </row>
    <row r="877" ht="15.75" customHeight="1">
      <c r="A877" s="69"/>
    </row>
    <row r="878" ht="15.75" customHeight="1">
      <c r="A878" s="69"/>
    </row>
    <row r="879" ht="15.75" customHeight="1">
      <c r="A879" s="69"/>
    </row>
    <row r="880" ht="15.75" customHeight="1">
      <c r="A880" s="69"/>
    </row>
    <row r="881" ht="15.75" customHeight="1">
      <c r="A881" s="69"/>
    </row>
    <row r="882" ht="15.75" customHeight="1">
      <c r="A882" s="69"/>
    </row>
    <row r="883" ht="15.75" customHeight="1">
      <c r="A883" s="69"/>
    </row>
    <row r="884" ht="15.75" customHeight="1">
      <c r="A884" s="69"/>
    </row>
    <row r="885" ht="15.75" customHeight="1">
      <c r="A885" s="69"/>
    </row>
    <row r="886" ht="15.75" customHeight="1">
      <c r="A886" s="69"/>
    </row>
    <row r="887" ht="15.75" customHeight="1">
      <c r="A887" s="69"/>
    </row>
    <row r="888" ht="15.75" customHeight="1">
      <c r="A888" s="69"/>
    </row>
    <row r="889" ht="15.75" customHeight="1">
      <c r="A889" s="69"/>
    </row>
    <row r="890" ht="15.75" customHeight="1">
      <c r="A890" s="69"/>
    </row>
    <row r="891" ht="15.75" customHeight="1">
      <c r="A891" s="69"/>
    </row>
    <row r="892" ht="15.75" customHeight="1">
      <c r="A892" s="69"/>
    </row>
    <row r="893" ht="15.75" customHeight="1">
      <c r="A893" s="69"/>
    </row>
    <row r="894" ht="15.75" customHeight="1">
      <c r="A894" s="69"/>
    </row>
    <row r="895" ht="15.75" customHeight="1">
      <c r="A895" s="69"/>
    </row>
    <row r="896" ht="15.75" customHeight="1">
      <c r="A896" s="69"/>
    </row>
    <row r="897" ht="15.75" customHeight="1">
      <c r="A897" s="69"/>
    </row>
    <row r="898" ht="15.75" customHeight="1">
      <c r="A898" s="69"/>
    </row>
    <row r="899" ht="15.75" customHeight="1">
      <c r="A899" s="69"/>
    </row>
    <row r="900" ht="15.75" customHeight="1">
      <c r="A900" s="69"/>
    </row>
    <row r="901" ht="15.75" customHeight="1">
      <c r="A901" s="69"/>
    </row>
    <row r="902" ht="15.75" customHeight="1">
      <c r="A902" s="69"/>
    </row>
    <row r="903" ht="15.75" customHeight="1">
      <c r="A903" s="69"/>
    </row>
    <row r="904" ht="15.75" customHeight="1">
      <c r="A904" s="69"/>
    </row>
    <row r="905" ht="15.75" customHeight="1">
      <c r="A905" s="69"/>
    </row>
    <row r="906" ht="15.75" customHeight="1">
      <c r="A906" s="69"/>
    </row>
    <row r="907" ht="15.75" customHeight="1">
      <c r="A907" s="69"/>
    </row>
    <row r="908" ht="15.75" customHeight="1">
      <c r="A908" s="69"/>
    </row>
    <row r="909" ht="15.75" customHeight="1">
      <c r="A909" s="69"/>
    </row>
    <row r="910" ht="15.75" customHeight="1">
      <c r="A910" s="69"/>
    </row>
    <row r="911" ht="15.75" customHeight="1">
      <c r="A911" s="69"/>
    </row>
    <row r="912" ht="15.75" customHeight="1">
      <c r="A912" s="69"/>
    </row>
    <row r="913" ht="15.75" customHeight="1">
      <c r="A913" s="69"/>
    </row>
    <row r="914" ht="15.75" customHeight="1">
      <c r="A914" s="69"/>
    </row>
    <row r="915" ht="15.75" customHeight="1">
      <c r="A915" s="69"/>
    </row>
    <row r="916" ht="15.75" customHeight="1">
      <c r="A916" s="69"/>
    </row>
    <row r="917" ht="15.75" customHeight="1">
      <c r="A917" s="69"/>
    </row>
    <row r="918" ht="15.75" customHeight="1">
      <c r="A918" s="69"/>
    </row>
    <row r="919" ht="15.75" customHeight="1">
      <c r="A919" s="69"/>
    </row>
    <row r="920" ht="15.75" customHeight="1">
      <c r="A920" s="69"/>
    </row>
    <row r="921" ht="15.75" customHeight="1">
      <c r="A921" s="69"/>
    </row>
    <row r="922" ht="15.75" customHeight="1">
      <c r="A922" s="69"/>
    </row>
    <row r="923" ht="15.75" customHeight="1">
      <c r="A923" s="69"/>
    </row>
    <row r="924" ht="15.75" customHeight="1">
      <c r="A924" s="69"/>
    </row>
    <row r="925" ht="15.75" customHeight="1">
      <c r="A925" s="69"/>
    </row>
    <row r="926" ht="15.75" customHeight="1">
      <c r="A926" s="69"/>
    </row>
    <row r="927" ht="15.75" customHeight="1">
      <c r="A927" s="69"/>
    </row>
    <row r="928" ht="15.75" customHeight="1">
      <c r="A928" s="69"/>
    </row>
    <row r="929" ht="15.75" customHeight="1">
      <c r="A929" s="69"/>
    </row>
    <row r="930" ht="15.75" customHeight="1">
      <c r="A930" s="69"/>
    </row>
    <row r="931" ht="15.75" customHeight="1">
      <c r="A931" s="69"/>
    </row>
    <row r="932" ht="15.75" customHeight="1">
      <c r="A932" s="69"/>
    </row>
    <row r="933" ht="15.75" customHeight="1">
      <c r="A933" s="69"/>
    </row>
    <row r="934" ht="15.75" customHeight="1">
      <c r="A934" s="69"/>
    </row>
    <row r="935" ht="15.75" customHeight="1">
      <c r="A935" s="69"/>
    </row>
    <row r="936" ht="15.75" customHeight="1">
      <c r="A936" s="69"/>
    </row>
    <row r="937" ht="15.75" customHeight="1">
      <c r="A937" s="69"/>
    </row>
    <row r="938" ht="15.75" customHeight="1">
      <c r="A938" s="69"/>
    </row>
    <row r="939" ht="15.75" customHeight="1">
      <c r="A939" s="69"/>
    </row>
    <row r="940" ht="15.75" customHeight="1">
      <c r="A940" s="69"/>
    </row>
    <row r="941" ht="15.75" customHeight="1">
      <c r="A941" s="69"/>
    </row>
    <row r="942" ht="15.75" customHeight="1">
      <c r="A942" s="69"/>
    </row>
    <row r="943" ht="15.75" customHeight="1">
      <c r="A943" s="69"/>
    </row>
    <row r="944" ht="15.75" customHeight="1">
      <c r="A944" s="69"/>
    </row>
    <row r="945" ht="15.75" customHeight="1">
      <c r="A945" s="69"/>
    </row>
    <row r="946" ht="15.75" customHeight="1">
      <c r="A946" s="69"/>
    </row>
    <row r="947" ht="15.75" customHeight="1">
      <c r="A947" s="69"/>
    </row>
    <row r="948" ht="15.75" customHeight="1">
      <c r="A948" s="69"/>
    </row>
    <row r="949" ht="15.75" customHeight="1">
      <c r="A949" s="69"/>
    </row>
    <row r="950" ht="15.75" customHeight="1">
      <c r="A950" s="69"/>
    </row>
    <row r="951" ht="15.75" customHeight="1">
      <c r="A951" s="69"/>
    </row>
    <row r="952" ht="15.75" customHeight="1">
      <c r="A952" s="69"/>
    </row>
    <row r="953" ht="15.75" customHeight="1">
      <c r="A953" s="69"/>
    </row>
    <row r="954" ht="15.75" customHeight="1">
      <c r="A954" s="69"/>
    </row>
    <row r="955" ht="15.75" customHeight="1">
      <c r="A955" s="69"/>
    </row>
    <row r="956" ht="15.75" customHeight="1">
      <c r="A956" s="69"/>
    </row>
    <row r="957" ht="15.75" customHeight="1">
      <c r="A957" s="69"/>
    </row>
    <row r="958" ht="15.75" customHeight="1">
      <c r="A958" s="69"/>
    </row>
    <row r="959" ht="15.75" customHeight="1">
      <c r="A959" s="69"/>
    </row>
    <row r="960" ht="15.75" customHeight="1">
      <c r="A960" s="69"/>
    </row>
    <row r="961" ht="15.75" customHeight="1">
      <c r="A961" s="69"/>
    </row>
    <row r="962" ht="15.75" customHeight="1">
      <c r="A962" s="69"/>
    </row>
    <row r="963" ht="15.75" customHeight="1">
      <c r="A963" s="69"/>
    </row>
    <row r="964" ht="15.75" customHeight="1">
      <c r="A964" s="69"/>
    </row>
    <row r="965" ht="15.75" customHeight="1">
      <c r="A965" s="69"/>
    </row>
    <row r="966" ht="15.75" customHeight="1">
      <c r="A966" s="69"/>
    </row>
    <row r="967" ht="15.75" customHeight="1">
      <c r="A967" s="69"/>
    </row>
    <row r="968" ht="15.75" customHeight="1">
      <c r="A968" s="69"/>
    </row>
    <row r="969" ht="15.75" customHeight="1">
      <c r="A969" s="69"/>
    </row>
    <row r="970" ht="15.75" customHeight="1">
      <c r="A970" s="69"/>
    </row>
    <row r="971" ht="15.75" customHeight="1">
      <c r="A971" s="69"/>
    </row>
    <row r="972" ht="15.75" customHeight="1">
      <c r="A972" s="69"/>
    </row>
    <row r="973" ht="15.75" customHeight="1">
      <c r="A973" s="69"/>
    </row>
    <row r="974" ht="15.75" customHeight="1">
      <c r="A974" s="69"/>
    </row>
    <row r="975" ht="15.75" customHeight="1">
      <c r="A975" s="69"/>
    </row>
    <row r="976" ht="15.75" customHeight="1">
      <c r="A976" s="69"/>
    </row>
    <row r="977" ht="15.75" customHeight="1">
      <c r="A977" s="69"/>
    </row>
    <row r="978" ht="15.75" customHeight="1">
      <c r="A978" s="69"/>
    </row>
    <row r="979" ht="15.75" customHeight="1">
      <c r="A979" s="69"/>
    </row>
    <row r="980" ht="15.75" customHeight="1">
      <c r="A980" s="69"/>
    </row>
    <row r="981" ht="15.75" customHeight="1">
      <c r="A981" s="69"/>
    </row>
    <row r="982" ht="15.75" customHeight="1">
      <c r="A982" s="69"/>
    </row>
    <row r="983" ht="15.75" customHeight="1">
      <c r="A983" s="69"/>
    </row>
    <row r="984" ht="15.75" customHeight="1">
      <c r="A984" s="69"/>
    </row>
    <row r="985" ht="15.75" customHeight="1">
      <c r="A985" s="69"/>
    </row>
    <row r="986" ht="15.75" customHeight="1">
      <c r="A986" s="69"/>
    </row>
    <row r="987" ht="15.75" customHeight="1">
      <c r="A987" s="69"/>
    </row>
    <row r="988" ht="15.75" customHeight="1">
      <c r="A988" s="69"/>
    </row>
    <row r="989" ht="15.75" customHeight="1">
      <c r="A989" s="69"/>
    </row>
    <row r="990" ht="15.75" customHeight="1">
      <c r="A990" s="69"/>
    </row>
    <row r="991" ht="15.75" customHeight="1">
      <c r="A991" s="69"/>
    </row>
    <row r="992" ht="15.75" customHeight="1">
      <c r="A992" s="69"/>
    </row>
    <row r="993" ht="15.75" customHeight="1">
      <c r="A993" s="69"/>
    </row>
    <row r="994" ht="15.75" customHeight="1">
      <c r="A994" s="69"/>
    </row>
    <row r="995" ht="15.75" customHeight="1">
      <c r="A995" s="69"/>
    </row>
    <row r="996" ht="15.75" customHeight="1">
      <c r="A996" s="69"/>
    </row>
    <row r="997" ht="15.75" customHeight="1">
      <c r="A997" s="69"/>
    </row>
    <row r="998" ht="15.75" customHeight="1">
      <c r="A998" s="69"/>
    </row>
    <row r="999" ht="15.75" customHeight="1">
      <c r="A999" s="69"/>
    </row>
    <row r="1000" ht="15.75" customHeight="1">
      <c r="A1000" s="69"/>
    </row>
  </sheetData>
  <printOptions horizontalCentered="1"/>
  <pageMargins bottom="0.75" footer="0.0" header="0.0" left="0.7" right="0.7" top="0.75"/>
  <pageSetup orientation="portrait"/>
  <headerFooter>
    <oddFooter/>
  </headerFooter>
  <drawing r:id="rId1"/>
  <tableParts count="2">
    <tablePart r:id="rId4"/>
    <tablePart r:id="rId5"/>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2019-06-15T11:44:17Z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